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INKAPSULACIJA\Mikroinkapsulacija\Prvi put\Rezultati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6" i="1" l="1"/>
  <c r="U36" i="1"/>
  <c r="Q36" i="1"/>
  <c r="P36" i="1"/>
  <c r="L36" i="1"/>
  <c r="K36" i="1"/>
  <c r="G36" i="1"/>
  <c r="F36" i="1"/>
  <c r="V35" i="1"/>
  <c r="U35" i="1"/>
  <c r="Q35" i="1"/>
  <c r="P35" i="1"/>
  <c r="L35" i="1"/>
  <c r="K35" i="1"/>
  <c r="G35" i="1"/>
  <c r="F35" i="1"/>
  <c r="V34" i="1"/>
  <c r="U34" i="1"/>
  <c r="Q34" i="1"/>
  <c r="P34" i="1"/>
  <c r="L34" i="1"/>
  <c r="K34" i="1"/>
  <c r="G34" i="1"/>
  <c r="F34" i="1"/>
  <c r="V6" i="1"/>
  <c r="V7" i="1"/>
  <c r="V5" i="1"/>
  <c r="U6" i="1"/>
  <c r="U7" i="1"/>
  <c r="U5" i="1"/>
  <c r="Q6" i="1"/>
  <c r="Q7" i="1"/>
  <c r="Q5" i="1"/>
  <c r="P6" i="1"/>
  <c r="P7" i="1"/>
  <c r="P5" i="1"/>
  <c r="L6" i="1"/>
  <c r="L7" i="1"/>
  <c r="L5" i="1"/>
  <c r="K6" i="1"/>
  <c r="K7" i="1"/>
  <c r="K5" i="1"/>
  <c r="G6" i="1"/>
  <c r="G7" i="1"/>
  <c r="G5" i="1"/>
  <c r="F6" i="1"/>
  <c r="F7" i="1"/>
  <c r="F5" i="1"/>
</calcChain>
</file>

<file path=xl/sharedStrings.xml><?xml version="1.0" encoding="utf-8"?>
<sst xmlns="http://schemas.openxmlformats.org/spreadsheetml/2006/main" count="61" uniqueCount="15">
  <si>
    <t>MB1</t>
  </si>
  <si>
    <t>MB2</t>
  </si>
  <si>
    <t>MB13</t>
  </si>
  <si>
    <t>MB20</t>
  </si>
  <si>
    <t>alginat</t>
  </si>
  <si>
    <t>alginat + FOS</t>
  </si>
  <si>
    <t>alginat + GOS</t>
  </si>
  <si>
    <t>I</t>
  </si>
  <si>
    <t>II</t>
  </si>
  <si>
    <t>III</t>
  </si>
  <si>
    <t>KONCENRACIJA PROTEINA (µm)</t>
  </si>
  <si>
    <t>AVERAGE</t>
  </si>
  <si>
    <t>ST. DEV.</t>
  </si>
  <si>
    <t>Vrijendosti svih paralela</t>
  </si>
  <si>
    <t>KONCENRACIJA PROTEINA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</si>
</sst>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" xfId="0" applyBorder="1"/>
    <xf numFmtId="2" fontId="0" fillId="0" borderId="3" xfId="0" applyNumberFormat="1" applyBorder="1" applyAlignment="1">
      <alignment horizontal="center"/>
    </xf>
    <xf numFmtId="0" fontId="0" fillId="0" borderId="4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9" xfId="0" applyNumberFormat="1" applyBorder="1"/>
    <xf numFmtId="2" fontId="0" fillId="2" borderId="0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00"/>
      <color rgb="FFFF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alginat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(Sheet1!$G$5,Sheet1!$L$5,Sheet1!$Q$5,Sheet1!$V$5)</c:f>
                <c:numCache>
                  <c:formatCode>General</c:formatCode>
                  <c:ptCount val="4"/>
                  <c:pt idx="0">
                    <c:v>3.3863254421274975</c:v>
                  </c:pt>
                  <c:pt idx="1">
                    <c:v>4.8325252197996784</c:v>
                  </c:pt>
                  <c:pt idx="2">
                    <c:v>6.1023315216399094</c:v>
                  </c:pt>
                  <c:pt idx="3">
                    <c:v>1.1734706359058733</c:v>
                  </c:pt>
                </c:numCache>
              </c:numRef>
            </c:plus>
            <c:minus>
              <c:numRef>
                <c:f>(Sheet1!$G$5,Sheet1!$L$5,Sheet1!$Q$5,Sheet1!$V$5)</c:f>
                <c:numCache>
                  <c:formatCode>General</c:formatCode>
                  <c:ptCount val="4"/>
                  <c:pt idx="0">
                    <c:v>3.3863254421274975</c:v>
                  </c:pt>
                  <c:pt idx="1">
                    <c:v>4.8325252197996784</c:v>
                  </c:pt>
                  <c:pt idx="2">
                    <c:v>6.1023315216399094</c:v>
                  </c:pt>
                  <c:pt idx="3">
                    <c:v>1.1734706359058733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Sheet1!$D$10:$D$13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f>(Sheet1!$F$5,Sheet1!$K$5,Sheet1!$P$5,Sheet1!$U$5)</c:f>
              <c:numCache>
                <c:formatCode>0.00</c:formatCode>
                <c:ptCount val="4"/>
                <c:pt idx="0">
                  <c:v>13.839999999999998</c:v>
                </c:pt>
                <c:pt idx="1">
                  <c:v>16.430000000000003</c:v>
                </c:pt>
                <c:pt idx="2">
                  <c:v>14.664999999999999</c:v>
                </c:pt>
                <c:pt idx="3">
                  <c:v>11.583333333333334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D5-408B-A4B4-770F7B7DA1D6}"/>
            </c:ext>
          </c:extLst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alginat + FOS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(Sheet1!$G$6,Sheet1!$L$6,Sheet1!$Q$6,Sheet1!$V$6)</c:f>
                <c:numCache>
                  <c:formatCode>General</c:formatCode>
                  <c:ptCount val="4"/>
                  <c:pt idx="0">
                    <c:v>0.141421356237309</c:v>
                  </c:pt>
                  <c:pt idx="1">
                    <c:v>0.44545856522614263</c:v>
                  </c:pt>
                  <c:pt idx="2">
                    <c:v>1.0960155108391492</c:v>
                  </c:pt>
                  <c:pt idx="3">
                    <c:v>0.65962110336161928</c:v>
                  </c:pt>
                </c:numCache>
              </c:numRef>
            </c:plus>
            <c:minus>
              <c:numRef>
                <c:f>(Sheet1!$G$6,Sheet1!$L$6,Sheet1!$Q$6,Sheet1!$V$6)</c:f>
                <c:numCache>
                  <c:formatCode>General</c:formatCode>
                  <c:ptCount val="4"/>
                  <c:pt idx="0">
                    <c:v>0.141421356237309</c:v>
                  </c:pt>
                  <c:pt idx="1">
                    <c:v>0.44545856522614263</c:v>
                  </c:pt>
                  <c:pt idx="2">
                    <c:v>1.0960155108391492</c:v>
                  </c:pt>
                  <c:pt idx="3">
                    <c:v>0.65962110336161928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Sheet1!$D$10:$D$13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f>(Sheet1!$F$6,Sheet1!$K$6,Sheet1!$P$6,Sheet1!$U$6)</c:f>
              <c:numCache>
                <c:formatCode>0.00</c:formatCode>
                <c:ptCount val="4"/>
                <c:pt idx="0">
                  <c:v>11.58</c:v>
                </c:pt>
                <c:pt idx="1">
                  <c:v>11.003333333333336</c:v>
                </c:pt>
                <c:pt idx="2">
                  <c:v>9.4450000000000003</c:v>
                </c:pt>
                <c:pt idx="3" formatCode="General">
                  <c:v>9.83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D5-408B-A4B4-770F7B7DA1D6}"/>
            </c:ext>
          </c:extLst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alginat + GOS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(Sheet1!$G$7,Sheet1!$L$7,Sheet1!$Q$7,Sheet1!$V$7)</c:f>
                <c:numCache>
                  <c:formatCode>General</c:formatCode>
                  <c:ptCount val="4"/>
                  <c:pt idx="0">
                    <c:v>0.74246212024587421</c:v>
                  </c:pt>
                  <c:pt idx="1">
                    <c:v>4.235569619307431</c:v>
                  </c:pt>
                  <c:pt idx="2">
                    <c:v>1.093175801659245</c:v>
                  </c:pt>
                  <c:pt idx="3">
                    <c:v>3.1700841208607264</c:v>
                  </c:pt>
                </c:numCache>
              </c:numRef>
            </c:plus>
            <c:minus>
              <c:numRef>
                <c:f>(Sheet1!$G$7,Sheet1!$L$7,Sheet1!$Q$7,Sheet1!$V$7)</c:f>
                <c:numCache>
                  <c:formatCode>General</c:formatCode>
                  <c:ptCount val="4"/>
                  <c:pt idx="0">
                    <c:v>0.74246212024587421</c:v>
                  </c:pt>
                  <c:pt idx="1">
                    <c:v>4.235569619307431</c:v>
                  </c:pt>
                  <c:pt idx="2">
                    <c:v>1.093175801659245</c:v>
                  </c:pt>
                  <c:pt idx="3">
                    <c:v>3.1700841208607264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Sheet1!$D$10:$D$13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f>(Sheet1!$F$7,Sheet1!$K$7,Sheet1!$P$7,Sheet1!$U$7)</c:f>
              <c:numCache>
                <c:formatCode>0.00</c:formatCode>
                <c:ptCount val="4"/>
                <c:pt idx="0">
                  <c:v>10.835000000000001</c:v>
                </c:pt>
                <c:pt idx="1">
                  <c:v>13.274999999999999</c:v>
                </c:pt>
                <c:pt idx="2">
                  <c:v>9.3533333333333335</c:v>
                </c:pt>
                <c:pt idx="3" formatCode="General">
                  <c:v>12.323333333333332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D5-408B-A4B4-770F7B7DA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8814992"/>
        <c:axId val="1548816240"/>
      </c:barChart>
      <c:catAx>
        <c:axId val="154881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548816240"/>
        <c:crosses val="autoZero"/>
        <c:auto val="1"/>
        <c:lblAlgn val="ctr"/>
        <c:lblOffset val="100"/>
        <c:noMultiLvlLbl val="0"/>
      </c:catAx>
      <c:valAx>
        <c:axId val="154881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koncentracija proteina (µM) </a:t>
                </a:r>
              </a:p>
            </c:rich>
          </c:tx>
          <c:layout>
            <c:manualLayout>
              <c:xMode val="edge"/>
              <c:yMode val="edge"/>
              <c:x val="1.6203703703703703E-2"/>
              <c:y val="0.21353070471545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154881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190498</xdr:rowOff>
    </xdr:from>
    <xdr:to>
      <xdr:col>14</xdr:col>
      <xdr:colOff>0</xdr:colOff>
      <xdr:row>26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6"/>
  <sheetViews>
    <sheetView tabSelected="1" zoomScaleNormal="100" workbookViewId="0">
      <selection activeCell="T19" sqref="T19"/>
    </sheetView>
  </sheetViews>
  <sheetFormatPr defaultRowHeight="15" x14ac:dyDescent="0.25"/>
  <cols>
    <col min="2" max="2" width="13.140625" customWidth="1"/>
    <col min="3" max="3" width="11.42578125" customWidth="1"/>
  </cols>
  <sheetData>
    <row r="1" spans="2:22" ht="15.75" thickBot="1" x14ac:dyDescent="0.3"/>
    <row r="2" spans="2:22" ht="15.75" thickBot="1" x14ac:dyDescent="0.3">
      <c r="B2" s="7" t="s">
        <v>14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9"/>
    </row>
    <row r="3" spans="2:22" ht="15.75" thickBot="1" x14ac:dyDescent="0.3">
      <c r="B3" s="22"/>
      <c r="C3" s="8" t="s">
        <v>0</v>
      </c>
      <c r="D3" s="8"/>
      <c r="E3" s="8"/>
      <c r="F3" s="8"/>
      <c r="G3" s="9"/>
      <c r="H3" s="8" t="s">
        <v>1</v>
      </c>
      <c r="I3" s="8"/>
      <c r="J3" s="8"/>
      <c r="K3" s="8"/>
      <c r="L3" s="9"/>
      <c r="M3" s="7" t="s">
        <v>2</v>
      </c>
      <c r="N3" s="8"/>
      <c r="O3" s="8"/>
      <c r="P3" s="8"/>
      <c r="Q3" s="9"/>
      <c r="R3" s="1" t="s">
        <v>3</v>
      </c>
      <c r="S3" s="1"/>
      <c r="T3" s="1"/>
      <c r="U3" s="1"/>
      <c r="V3" s="2"/>
    </row>
    <row r="4" spans="2:22" ht="15.75" thickBot="1" x14ac:dyDescent="0.3">
      <c r="B4" s="23"/>
      <c r="C4" s="10" t="s">
        <v>7</v>
      </c>
      <c r="D4" s="10" t="s">
        <v>8</v>
      </c>
      <c r="E4" s="16" t="s">
        <v>9</v>
      </c>
      <c r="F4" s="17" t="s">
        <v>11</v>
      </c>
      <c r="G4" s="11" t="s">
        <v>12</v>
      </c>
      <c r="H4" s="10" t="s">
        <v>7</v>
      </c>
      <c r="I4" s="10" t="s">
        <v>8</v>
      </c>
      <c r="J4" s="16" t="s">
        <v>9</v>
      </c>
      <c r="K4" s="17" t="s">
        <v>11</v>
      </c>
      <c r="L4" s="11" t="s">
        <v>12</v>
      </c>
      <c r="M4" s="10" t="s">
        <v>7</v>
      </c>
      <c r="N4" s="10" t="s">
        <v>8</v>
      </c>
      <c r="O4" s="16" t="s">
        <v>9</v>
      </c>
      <c r="P4" s="17" t="s">
        <v>11</v>
      </c>
      <c r="Q4" s="17" t="s">
        <v>12</v>
      </c>
      <c r="R4" s="10" t="s">
        <v>7</v>
      </c>
      <c r="S4" s="10" t="s">
        <v>8</v>
      </c>
      <c r="T4" s="16" t="s">
        <v>9</v>
      </c>
      <c r="U4" s="17" t="s">
        <v>11</v>
      </c>
      <c r="V4" s="11" t="s">
        <v>12</v>
      </c>
    </row>
    <row r="5" spans="2:22" x14ac:dyDescent="0.25">
      <c r="B5" s="12" t="s">
        <v>4</v>
      </c>
      <c r="C5" s="3">
        <v>11.48</v>
      </c>
      <c r="D5" s="3">
        <v>17.72</v>
      </c>
      <c r="E5" s="14">
        <v>12.32</v>
      </c>
      <c r="F5" s="18">
        <f>AVERAGE(C5:E5)</f>
        <v>13.839999999999998</v>
      </c>
      <c r="G5" s="14">
        <f>STDEV(C5:E5)</f>
        <v>3.3863254421274975</v>
      </c>
      <c r="H5" s="3">
        <v>10.87</v>
      </c>
      <c r="I5" s="3">
        <v>18.8</v>
      </c>
      <c r="J5" s="14">
        <v>19.62</v>
      </c>
      <c r="K5" s="18">
        <f>AVERAGE(H5:J5)</f>
        <v>16.430000000000003</v>
      </c>
      <c r="L5" s="14">
        <f>STDEV(H5:J5)</f>
        <v>4.8325252197996784</v>
      </c>
      <c r="M5" s="3">
        <v>18.98</v>
      </c>
      <c r="N5" s="3"/>
      <c r="O5" s="14">
        <v>10.35</v>
      </c>
      <c r="P5" s="18">
        <f>AVERAGE(M5:O5)</f>
        <v>14.664999999999999</v>
      </c>
      <c r="Q5" s="18">
        <f>STDEV(M5:O5)</f>
        <v>6.1023315216399094</v>
      </c>
      <c r="R5" s="3">
        <v>12.58</v>
      </c>
      <c r="S5" s="3">
        <v>11.88</v>
      </c>
      <c r="T5" s="14">
        <v>10.29</v>
      </c>
      <c r="U5" s="24">
        <f>AVERAGE(R5:T5)</f>
        <v>11.583333333333334</v>
      </c>
      <c r="V5" s="4">
        <f>STDEV(R5:T5)</f>
        <v>1.1734706359058733</v>
      </c>
    </row>
    <row r="6" spans="2:22" x14ac:dyDescent="0.25">
      <c r="B6" s="12" t="s">
        <v>5</v>
      </c>
      <c r="C6" s="3"/>
      <c r="D6" s="3">
        <v>11.68</v>
      </c>
      <c r="E6" s="14">
        <v>11.48</v>
      </c>
      <c r="F6" s="18">
        <f t="shared" ref="F6:F7" si="0">AVERAGE(C6:E6)</f>
        <v>11.58</v>
      </c>
      <c r="G6" s="14">
        <f t="shared" ref="G6:G7" si="1">STDEV(C6:E6)</f>
        <v>0.141421356237309</v>
      </c>
      <c r="H6" s="3">
        <v>11.46</v>
      </c>
      <c r="I6" s="3">
        <v>10.98</v>
      </c>
      <c r="J6" s="14">
        <v>10.57</v>
      </c>
      <c r="K6" s="18">
        <f t="shared" ref="K6:K7" si="2">AVERAGE(H6:J6)</f>
        <v>11.003333333333336</v>
      </c>
      <c r="L6" s="14">
        <f t="shared" ref="L6:L7" si="3">STDEV(H6:J6)</f>
        <v>0.44545856522614263</v>
      </c>
      <c r="M6" s="3">
        <v>10.220000000000001</v>
      </c>
      <c r="N6" s="3">
        <v>8.67</v>
      </c>
      <c r="O6" s="14"/>
      <c r="P6" s="18">
        <f t="shared" ref="P6:P7" si="4">AVERAGE(M6:O6)</f>
        <v>9.4450000000000003</v>
      </c>
      <c r="Q6" s="18">
        <f t="shared" ref="Q6:Q7" si="5">STDEV(M6:O6)</f>
        <v>1.0960155108391492</v>
      </c>
      <c r="R6" s="3">
        <v>9.08</v>
      </c>
      <c r="S6" s="3">
        <v>10.32</v>
      </c>
      <c r="T6" s="14">
        <v>10.09</v>
      </c>
      <c r="U6" s="20">
        <f t="shared" ref="U6:U7" si="6">AVERAGE(R6:T6)</f>
        <v>9.83</v>
      </c>
      <c r="V6" s="4">
        <f t="shared" ref="V6:V7" si="7">STDEV(R6:T6)</f>
        <v>0.65962110336161928</v>
      </c>
    </row>
    <row r="7" spans="2:22" ht="15.75" thickBot="1" x14ac:dyDescent="0.3">
      <c r="B7" s="13" t="s">
        <v>6</v>
      </c>
      <c r="C7" s="5"/>
      <c r="D7" s="5">
        <v>11.36</v>
      </c>
      <c r="E7" s="15">
        <v>10.31</v>
      </c>
      <c r="F7" s="19">
        <f t="shared" si="0"/>
        <v>10.835000000000001</v>
      </c>
      <c r="G7" s="15">
        <f t="shared" si="1"/>
        <v>0.74246212024587421</v>
      </c>
      <c r="H7" s="5">
        <v>16.27</v>
      </c>
      <c r="I7" s="5">
        <v>10.28</v>
      </c>
      <c r="J7" s="15"/>
      <c r="K7" s="19">
        <f t="shared" si="2"/>
        <v>13.274999999999999</v>
      </c>
      <c r="L7" s="15">
        <f t="shared" si="3"/>
        <v>4.235569619307431</v>
      </c>
      <c r="M7" s="5">
        <v>10.11</v>
      </c>
      <c r="N7" s="5">
        <v>8.1</v>
      </c>
      <c r="O7" s="15">
        <v>9.85</v>
      </c>
      <c r="P7" s="19">
        <f t="shared" si="4"/>
        <v>9.3533333333333335</v>
      </c>
      <c r="Q7" s="19">
        <f t="shared" si="5"/>
        <v>1.093175801659245</v>
      </c>
      <c r="R7" s="5">
        <v>10.35</v>
      </c>
      <c r="S7" s="5">
        <v>10.64</v>
      </c>
      <c r="T7" s="15">
        <v>15.98</v>
      </c>
      <c r="U7" s="21">
        <f t="shared" si="6"/>
        <v>12.323333333333332</v>
      </c>
      <c r="V7" s="6">
        <f t="shared" si="7"/>
        <v>3.1700841208607264</v>
      </c>
    </row>
    <row r="10" spans="2:22" x14ac:dyDescent="0.25">
      <c r="D10" t="s">
        <v>0</v>
      </c>
    </row>
    <row r="11" spans="2:22" x14ac:dyDescent="0.25">
      <c r="D11" t="s">
        <v>1</v>
      </c>
    </row>
    <row r="12" spans="2:22" x14ac:dyDescent="0.25">
      <c r="D12" t="s">
        <v>2</v>
      </c>
    </row>
    <row r="13" spans="2:22" x14ac:dyDescent="0.25">
      <c r="D13" t="s">
        <v>3</v>
      </c>
    </row>
    <row r="29" spans="2:22" x14ac:dyDescent="0.25">
      <c r="B29" t="s">
        <v>13</v>
      </c>
    </row>
    <row r="30" spans="2:22" ht="15.75" thickBot="1" x14ac:dyDescent="0.3"/>
    <row r="31" spans="2:22" ht="15.75" thickBot="1" x14ac:dyDescent="0.3">
      <c r="B31" s="7" t="s">
        <v>10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9"/>
    </row>
    <row r="32" spans="2:22" ht="15.75" thickBot="1" x14ac:dyDescent="0.3">
      <c r="B32" s="22"/>
      <c r="C32" s="8" t="s">
        <v>0</v>
      </c>
      <c r="D32" s="8"/>
      <c r="E32" s="8"/>
      <c r="F32" s="8"/>
      <c r="G32" s="9"/>
      <c r="H32" s="8" t="s">
        <v>1</v>
      </c>
      <c r="I32" s="8"/>
      <c r="J32" s="8"/>
      <c r="K32" s="8"/>
      <c r="L32" s="9"/>
      <c r="M32" s="7" t="s">
        <v>2</v>
      </c>
      <c r="N32" s="8"/>
      <c r="O32" s="8"/>
      <c r="P32" s="8"/>
      <c r="Q32" s="9"/>
      <c r="R32" s="1" t="s">
        <v>3</v>
      </c>
      <c r="S32" s="1"/>
      <c r="T32" s="1"/>
      <c r="U32" s="1"/>
      <c r="V32" s="2"/>
    </row>
    <row r="33" spans="2:22" ht="15.75" thickBot="1" x14ac:dyDescent="0.3">
      <c r="B33" s="23"/>
      <c r="C33" s="10" t="s">
        <v>7</v>
      </c>
      <c r="D33" s="10" t="s">
        <v>8</v>
      </c>
      <c r="E33" s="16" t="s">
        <v>9</v>
      </c>
      <c r="F33" s="17" t="s">
        <v>11</v>
      </c>
      <c r="G33" s="11" t="s">
        <v>12</v>
      </c>
      <c r="H33" s="10" t="s">
        <v>7</v>
      </c>
      <c r="I33" s="10" t="s">
        <v>8</v>
      </c>
      <c r="J33" s="16" t="s">
        <v>9</v>
      </c>
      <c r="K33" s="17" t="s">
        <v>11</v>
      </c>
      <c r="L33" s="11" t="s">
        <v>12</v>
      </c>
      <c r="M33" s="10" t="s">
        <v>7</v>
      </c>
      <c r="N33" s="10" t="s">
        <v>8</v>
      </c>
      <c r="O33" s="16" t="s">
        <v>9</v>
      </c>
      <c r="P33" s="17" t="s">
        <v>11</v>
      </c>
      <c r="Q33" s="17" t="s">
        <v>12</v>
      </c>
      <c r="R33" s="10" t="s">
        <v>7</v>
      </c>
      <c r="S33" s="10" t="s">
        <v>8</v>
      </c>
      <c r="T33" s="16" t="s">
        <v>9</v>
      </c>
      <c r="U33" s="17" t="s">
        <v>11</v>
      </c>
      <c r="V33" s="11" t="s">
        <v>12</v>
      </c>
    </row>
    <row r="34" spans="2:22" x14ac:dyDescent="0.25">
      <c r="B34" s="12" t="s">
        <v>4</v>
      </c>
      <c r="C34" s="3">
        <v>11.48</v>
      </c>
      <c r="D34" s="3">
        <v>17.72</v>
      </c>
      <c r="E34" s="14">
        <v>12.32</v>
      </c>
      <c r="F34" s="18">
        <f>AVERAGE(C34:E34)</f>
        <v>13.839999999999998</v>
      </c>
      <c r="G34" s="14">
        <f>STDEV(C34:E34)</f>
        <v>3.3863254421274975</v>
      </c>
      <c r="H34" s="3">
        <v>10.87</v>
      </c>
      <c r="I34" s="3">
        <v>18.8</v>
      </c>
      <c r="J34" s="14">
        <v>19.62</v>
      </c>
      <c r="K34" s="18">
        <f>AVERAGE(H34:J34)</f>
        <v>16.430000000000003</v>
      </c>
      <c r="L34" s="14">
        <f>STDEV(H34:J34)</f>
        <v>4.8325252197996784</v>
      </c>
      <c r="M34" s="3">
        <v>18.98</v>
      </c>
      <c r="N34" s="25">
        <v>35.200000000000003</v>
      </c>
      <c r="O34" s="14">
        <v>10.35</v>
      </c>
      <c r="P34" s="18">
        <f>AVERAGE(M34:O34)</f>
        <v>21.51</v>
      </c>
      <c r="Q34" s="18">
        <f>STDEV(M34:O34)</f>
        <v>12.616707177389831</v>
      </c>
      <c r="R34" s="3">
        <v>12.58</v>
      </c>
      <c r="S34" s="3">
        <v>11.88</v>
      </c>
      <c r="T34" s="14">
        <v>10.29</v>
      </c>
      <c r="U34" s="24">
        <f>AVERAGE(R34:T34)</f>
        <v>11.583333333333334</v>
      </c>
      <c r="V34" s="4">
        <f>STDEV(R34:T34)</f>
        <v>1.1734706359058733</v>
      </c>
    </row>
    <row r="35" spans="2:22" x14ac:dyDescent="0.25">
      <c r="B35" s="12" t="s">
        <v>5</v>
      </c>
      <c r="C35" s="25">
        <v>53.24</v>
      </c>
      <c r="D35" s="3">
        <v>11.68</v>
      </c>
      <c r="E35" s="14">
        <v>11.48</v>
      </c>
      <c r="F35" s="18">
        <f t="shared" ref="F35:F36" si="8">AVERAGE(C35:E35)</f>
        <v>25.466666666666669</v>
      </c>
      <c r="G35" s="14">
        <f t="shared" ref="G35:G36" si="9">STDEV(C35:E35)</f>
        <v>24.052620092899094</v>
      </c>
      <c r="H35" s="3">
        <v>11.46</v>
      </c>
      <c r="I35" s="3">
        <v>10.98</v>
      </c>
      <c r="J35" s="14">
        <v>10.57</v>
      </c>
      <c r="K35" s="18">
        <f t="shared" ref="K35:K36" si="10">AVERAGE(H35:J35)</f>
        <v>11.003333333333336</v>
      </c>
      <c r="L35" s="14">
        <f t="shared" ref="L35:L36" si="11">STDEV(H35:J35)</f>
        <v>0.44545856522614263</v>
      </c>
      <c r="M35" s="3">
        <v>10.220000000000001</v>
      </c>
      <c r="N35" s="3">
        <v>8.67</v>
      </c>
      <c r="O35" s="28">
        <v>15.57</v>
      </c>
      <c r="P35" s="18">
        <f t="shared" ref="P35:P36" si="12">AVERAGE(M35:O35)</f>
        <v>11.486666666666666</v>
      </c>
      <c r="Q35" s="18">
        <f t="shared" ref="Q35:Q36" si="13">STDEV(M35:O35)</f>
        <v>3.6201979688040988</v>
      </c>
      <c r="R35" s="3">
        <v>9.08</v>
      </c>
      <c r="S35" s="3">
        <v>10.32</v>
      </c>
      <c r="T35" s="14">
        <v>10.09</v>
      </c>
      <c r="U35" s="20">
        <f t="shared" ref="U35:U36" si="14">AVERAGE(R35:T35)</f>
        <v>9.83</v>
      </c>
      <c r="V35" s="4">
        <f t="shared" ref="V35:V36" si="15">STDEV(R35:T35)</f>
        <v>0.65962110336161928</v>
      </c>
    </row>
    <row r="36" spans="2:22" ht="15.75" thickBot="1" x14ac:dyDescent="0.3">
      <c r="B36" s="13" t="s">
        <v>6</v>
      </c>
      <c r="C36" s="26">
        <v>26.25</v>
      </c>
      <c r="D36" s="5">
        <v>11.36</v>
      </c>
      <c r="E36" s="15">
        <v>10.31</v>
      </c>
      <c r="F36" s="19">
        <f t="shared" si="8"/>
        <v>15.973333333333334</v>
      </c>
      <c r="G36" s="15">
        <f t="shared" si="9"/>
        <v>8.915325755873047</v>
      </c>
      <c r="H36" s="5">
        <v>16.27</v>
      </c>
      <c r="I36" s="5">
        <v>10.28</v>
      </c>
      <c r="J36" s="27">
        <v>35.11</v>
      </c>
      <c r="K36" s="19">
        <f t="shared" si="10"/>
        <v>20.553333333333331</v>
      </c>
      <c r="L36" s="15">
        <f t="shared" si="11"/>
        <v>12.957331258146228</v>
      </c>
      <c r="M36" s="5">
        <v>10.11</v>
      </c>
      <c r="N36" s="5">
        <v>8.1</v>
      </c>
      <c r="O36" s="15">
        <v>9.85</v>
      </c>
      <c r="P36" s="19">
        <f t="shared" si="12"/>
        <v>9.3533333333333335</v>
      </c>
      <c r="Q36" s="19">
        <f t="shared" si="13"/>
        <v>1.093175801659245</v>
      </c>
      <c r="R36" s="5">
        <v>10.35</v>
      </c>
      <c r="S36" s="5">
        <v>10.64</v>
      </c>
      <c r="T36" s="15">
        <v>15.98</v>
      </c>
      <c r="U36" s="21">
        <f t="shared" si="14"/>
        <v>12.323333333333332</v>
      </c>
      <c r="V36" s="6">
        <f t="shared" si="15"/>
        <v>3.1700841208607264</v>
      </c>
    </row>
  </sheetData>
  <mergeCells count="12">
    <mergeCell ref="C3:G3"/>
    <mergeCell ref="H3:L3"/>
    <mergeCell ref="M3:Q3"/>
    <mergeCell ref="R3:V3"/>
    <mergeCell ref="B2:V2"/>
    <mergeCell ref="B3:B4"/>
    <mergeCell ref="B31:V31"/>
    <mergeCell ref="B32:B33"/>
    <mergeCell ref="C32:G32"/>
    <mergeCell ref="H32:L32"/>
    <mergeCell ref="M32:Q32"/>
    <mergeCell ref="R32:V3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2023-09-13T12:28:52Z</dcterms:created>
  <dcterms:modified xsi:type="dcterms:W3CDTF">2023-09-29T07:10:24Z</dcterms:modified>
</cp:coreProperties>
</file>