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Katarina\Desktop\HRZZ_PRO-BIO_2.0_BK_3_izvještajno razdoblje\PRO-BIO_2.0_regeneracija_i_imunomodulacija_in_vitro\PRO-BIO_regeneracija_crijevne_sluznice\"/>
    </mc:Choice>
  </mc:AlternateContent>
  <xr:revisionPtr revIDLastSave="0" documentId="13_ncr:1_{01B58A8E-D708-4CE4-9174-FE39D8D46170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TNF, TNF+LPS istovremeno" sheetId="1" r:id="rId1"/>
    <sheet name="preTNFa+LPS" sheetId="2" r:id="rId2"/>
    <sheet name="preTNFa" sheetId="3" r:id="rId3"/>
    <sheet name="medij" sheetId="4" r:id="rId4"/>
    <sheet name="LP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5" l="1"/>
  <c r="J107" i="5"/>
  <c r="G107" i="5"/>
  <c r="G106" i="5"/>
  <c r="E104" i="5"/>
  <c r="M111" i="5" s="1"/>
  <c r="C104" i="5"/>
  <c r="G104" i="5" s="1"/>
  <c r="N98" i="5"/>
  <c r="P97" i="5"/>
  <c r="E96" i="5"/>
  <c r="M97" i="5" s="1"/>
  <c r="C96" i="5"/>
  <c r="G98" i="5" s="1"/>
  <c r="E87" i="5"/>
  <c r="M92" i="5" s="1"/>
  <c r="C87" i="5"/>
  <c r="G93" i="5" s="1"/>
  <c r="J84" i="5"/>
  <c r="G80" i="5"/>
  <c r="E78" i="5"/>
  <c r="M83" i="5" s="1"/>
  <c r="C78" i="5"/>
  <c r="G83" i="5" s="1"/>
  <c r="M75" i="5"/>
  <c r="E70" i="5"/>
  <c r="M71" i="5" s="1"/>
  <c r="C70" i="5"/>
  <c r="J75" i="5" s="1"/>
  <c r="M67" i="5"/>
  <c r="M66" i="5"/>
  <c r="M65" i="5"/>
  <c r="G64" i="5"/>
  <c r="M63" i="5"/>
  <c r="M62" i="5"/>
  <c r="N62" i="5" s="1"/>
  <c r="E62" i="5"/>
  <c r="M64" i="5" s="1"/>
  <c r="C62" i="5"/>
  <c r="G67" i="5" s="1"/>
  <c r="G60" i="5"/>
  <c r="G59" i="5"/>
  <c r="J58" i="5"/>
  <c r="G58" i="5"/>
  <c r="J56" i="5"/>
  <c r="G56" i="5"/>
  <c r="J55" i="5"/>
  <c r="G55" i="5"/>
  <c r="G54" i="5"/>
  <c r="E54" i="5"/>
  <c r="M58" i="5" s="1"/>
  <c r="C54" i="5"/>
  <c r="J59" i="5" s="1"/>
  <c r="J53" i="5"/>
  <c r="G53" i="5"/>
  <c r="J52" i="5"/>
  <c r="G52" i="5"/>
  <c r="J51" i="5"/>
  <c r="G50" i="5"/>
  <c r="M49" i="5"/>
  <c r="J49" i="5"/>
  <c r="M48" i="5"/>
  <c r="J48" i="5"/>
  <c r="G48" i="5"/>
  <c r="M47" i="5"/>
  <c r="G47" i="5"/>
  <c r="M46" i="5"/>
  <c r="J46" i="5"/>
  <c r="M45" i="5"/>
  <c r="J45" i="5"/>
  <c r="E45" i="5"/>
  <c r="M50" i="5" s="1"/>
  <c r="C45" i="5"/>
  <c r="G49" i="5" s="1"/>
  <c r="G43" i="5"/>
  <c r="M42" i="5"/>
  <c r="J42" i="5"/>
  <c r="M41" i="5"/>
  <c r="J41" i="5"/>
  <c r="G41" i="5"/>
  <c r="M40" i="5"/>
  <c r="G40" i="5"/>
  <c r="G39" i="5"/>
  <c r="M38" i="5"/>
  <c r="M37" i="5"/>
  <c r="J37" i="5"/>
  <c r="K37" i="5" s="1"/>
  <c r="E37" i="5"/>
  <c r="M39" i="5" s="1"/>
  <c r="C37" i="5"/>
  <c r="G42" i="5" s="1"/>
  <c r="M35" i="5"/>
  <c r="G35" i="5"/>
  <c r="M33" i="5"/>
  <c r="G32" i="5"/>
  <c r="M30" i="5"/>
  <c r="E30" i="5"/>
  <c r="M34" i="5" s="1"/>
  <c r="C30" i="5"/>
  <c r="J31" i="5" s="1"/>
  <c r="M27" i="5"/>
  <c r="G26" i="5"/>
  <c r="M25" i="5"/>
  <c r="J25" i="5"/>
  <c r="G24" i="5"/>
  <c r="M23" i="5"/>
  <c r="J23" i="5"/>
  <c r="G23" i="5"/>
  <c r="M22" i="5"/>
  <c r="J22" i="5"/>
  <c r="J21" i="5"/>
  <c r="E21" i="5"/>
  <c r="M26" i="5" s="1"/>
  <c r="C21" i="5"/>
  <c r="G27" i="5" s="1"/>
  <c r="J19" i="5"/>
  <c r="J18" i="5"/>
  <c r="G18" i="5"/>
  <c r="M16" i="5"/>
  <c r="J16" i="5"/>
  <c r="G16" i="5"/>
  <c r="J15" i="5"/>
  <c r="G15" i="5"/>
  <c r="M14" i="5"/>
  <c r="M13" i="5"/>
  <c r="J13" i="5"/>
  <c r="G13" i="5"/>
  <c r="M12" i="5"/>
  <c r="J12" i="5"/>
  <c r="G12" i="5"/>
  <c r="E12" i="5"/>
  <c r="M15" i="5" s="1"/>
  <c r="C12" i="5"/>
  <c r="J14" i="5" s="1"/>
  <c r="G8" i="5"/>
  <c r="M7" i="5"/>
  <c r="M6" i="5"/>
  <c r="G5" i="5"/>
  <c r="M4" i="5"/>
  <c r="M3" i="5"/>
  <c r="E3" i="5"/>
  <c r="M5" i="5" s="1"/>
  <c r="C3" i="5"/>
  <c r="J7" i="5" s="1"/>
  <c r="N39" i="5" l="1"/>
  <c r="N37" i="5"/>
  <c r="K45" i="5"/>
  <c r="K12" i="5"/>
  <c r="N12" i="5"/>
  <c r="N45" i="5"/>
  <c r="M104" i="5"/>
  <c r="M107" i="5"/>
  <c r="J72" i="5"/>
  <c r="J32" i="5"/>
  <c r="M56" i="5"/>
  <c r="G96" i="5"/>
  <c r="J5" i="5"/>
  <c r="M8" i="5"/>
  <c r="N3" i="5" s="1"/>
  <c r="G14" i="5"/>
  <c r="H12" i="5" s="1"/>
  <c r="G17" i="5"/>
  <c r="H14" i="5" s="1"/>
  <c r="M21" i="5"/>
  <c r="J24" i="5"/>
  <c r="K23" i="5" s="1"/>
  <c r="G30" i="5"/>
  <c r="K39" i="5"/>
  <c r="J50" i="5"/>
  <c r="J54" i="5"/>
  <c r="G70" i="5"/>
  <c r="M72" i="5"/>
  <c r="G78" i="5"/>
  <c r="M80" i="5"/>
  <c r="G87" i="5"/>
  <c r="G99" i="5"/>
  <c r="G108" i="5"/>
  <c r="J8" i="5"/>
  <c r="M89" i="5"/>
  <c r="G3" i="5"/>
  <c r="J17" i="5"/>
  <c r="M24" i="5"/>
  <c r="M32" i="5"/>
  <c r="J47" i="5"/>
  <c r="K47" i="5" s="1"/>
  <c r="G57" i="5"/>
  <c r="H54" i="5" s="1"/>
  <c r="G62" i="5"/>
  <c r="G90" i="5"/>
  <c r="J96" i="5"/>
  <c r="G100" i="5"/>
  <c r="G105" i="5"/>
  <c r="H106" i="5" s="1"/>
  <c r="J108" i="5"/>
  <c r="M59" i="5"/>
  <c r="J35" i="5"/>
  <c r="M17" i="5"/>
  <c r="G22" i="5"/>
  <c r="G25" i="5"/>
  <c r="J30" i="5"/>
  <c r="G37" i="5"/>
  <c r="G45" i="5"/>
  <c r="G51" i="5"/>
  <c r="M54" i="5"/>
  <c r="J57" i="5"/>
  <c r="N64" i="5"/>
  <c r="G73" i="5"/>
  <c r="J78" i="5"/>
  <c r="G81" i="5"/>
  <c r="J87" i="5"/>
  <c r="M90" i="5"/>
  <c r="G101" i="5"/>
  <c r="J105" i="5"/>
  <c r="M108" i="5"/>
  <c r="J3" i="5"/>
  <c r="K14" i="5"/>
  <c r="G33" i="5"/>
  <c r="M57" i="5"/>
  <c r="J62" i="5"/>
  <c r="G65" i="5"/>
  <c r="M70" i="5"/>
  <c r="J73" i="5"/>
  <c r="M81" i="5"/>
  <c r="G91" i="5"/>
  <c r="J101" i="5"/>
  <c r="M105" i="5"/>
  <c r="G109" i="5"/>
  <c r="H104" i="5" s="1"/>
  <c r="G6" i="5"/>
  <c r="N47" i="5"/>
  <c r="M73" i="5"/>
  <c r="M78" i="5"/>
  <c r="G82" i="5"/>
  <c r="M87" i="5"/>
  <c r="J91" i="5"/>
  <c r="G97" i="5"/>
  <c r="J102" i="5"/>
  <c r="G71" i="5"/>
  <c r="G74" i="5"/>
  <c r="J82" i="5"/>
  <c r="J97" i="5"/>
  <c r="M102" i="5"/>
  <c r="N96" i="5" s="1"/>
  <c r="M109" i="5"/>
  <c r="J33" i="5"/>
  <c r="J6" i="5"/>
  <c r="N14" i="5"/>
  <c r="G66" i="5"/>
  <c r="M91" i="5"/>
  <c r="J26" i="5"/>
  <c r="G31" i="5"/>
  <c r="G34" i="5"/>
  <c r="M55" i="5"/>
  <c r="J66" i="5"/>
  <c r="J71" i="5"/>
  <c r="M74" i="5"/>
  <c r="G79" i="5"/>
  <c r="M82" i="5"/>
  <c r="G88" i="5"/>
  <c r="J92" i="5"/>
  <c r="J110" i="5"/>
  <c r="G7" i="5"/>
  <c r="J34" i="5"/>
  <c r="G63" i="5"/>
  <c r="G75" i="5"/>
  <c r="J79" i="5"/>
  <c r="M88" i="5"/>
  <c r="M106" i="5"/>
  <c r="M110" i="5"/>
  <c r="G4" i="5"/>
  <c r="J4" i="5"/>
  <c r="G21" i="5"/>
  <c r="M31" i="5"/>
  <c r="N32" i="5" s="1"/>
  <c r="G38" i="5"/>
  <c r="G46" i="5"/>
  <c r="J63" i="5"/>
  <c r="G72" i="5"/>
  <c r="M79" i="5"/>
  <c r="G89" i="5"/>
  <c r="N78" i="5" l="1"/>
  <c r="N80" i="5"/>
  <c r="K62" i="5"/>
  <c r="K64" i="5"/>
  <c r="K78" i="5"/>
  <c r="K80" i="5"/>
  <c r="H98" i="5"/>
  <c r="H96" i="5"/>
  <c r="H78" i="5"/>
  <c r="H80" i="5"/>
  <c r="H72" i="5"/>
  <c r="H70" i="5"/>
  <c r="H56" i="5"/>
  <c r="N70" i="5"/>
  <c r="N72" i="5"/>
  <c r="K54" i="5"/>
  <c r="K56" i="5"/>
  <c r="K87" i="5"/>
  <c r="K89" i="5"/>
  <c r="K70" i="5"/>
  <c r="K72" i="5"/>
  <c r="K21" i="5"/>
  <c r="N87" i="5"/>
  <c r="N89" i="5"/>
  <c r="N5" i="5"/>
  <c r="N54" i="5"/>
  <c r="N56" i="5"/>
  <c r="H3" i="5"/>
  <c r="H5" i="5"/>
  <c r="K30" i="5"/>
  <c r="K32" i="5"/>
  <c r="N106" i="5"/>
  <c r="N104" i="5"/>
  <c r="K3" i="5"/>
  <c r="K5" i="5"/>
  <c r="H32" i="5"/>
  <c r="H30" i="5"/>
  <c r="K106" i="5"/>
  <c r="K104" i="5"/>
  <c r="H45" i="5"/>
  <c r="H47" i="5"/>
  <c r="N21" i="5"/>
  <c r="N23" i="5"/>
  <c r="H62" i="5"/>
  <c r="H64" i="5"/>
  <c r="H37" i="5"/>
  <c r="H39" i="5"/>
  <c r="K96" i="5"/>
  <c r="K98" i="5"/>
  <c r="N30" i="5"/>
  <c r="H23" i="5"/>
  <c r="H21" i="5"/>
  <c r="H87" i="5"/>
  <c r="H89" i="5"/>
  <c r="M104" i="4"/>
  <c r="M103" i="4"/>
  <c r="M101" i="4"/>
  <c r="E101" i="4"/>
  <c r="M106" i="4" s="1"/>
  <c r="C101" i="4"/>
  <c r="J107" i="4" s="1"/>
  <c r="G98" i="4"/>
  <c r="E94" i="4"/>
  <c r="M99" i="4" s="1"/>
  <c r="C94" i="4"/>
  <c r="J96" i="4" s="1"/>
  <c r="J92" i="4"/>
  <c r="J91" i="4"/>
  <c r="J89" i="4"/>
  <c r="G89" i="4"/>
  <c r="J88" i="4"/>
  <c r="G88" i="4"/>
  <c r="J87" i="4"/>
  <c r="J86" i="4"/>
  <c r="K85" i="4" s="1"/>
  <c r="G86" i="4"/>
  <c r="J85" i="4"/>
  <c r="G85" i="4"/>
  <c r="E85" i="4"/>
  <c r="M87" i="4" s="1"/>
  <c r="C85" i="4"/>
  <c r="J90" i="4" s="1"/>
  <c r="M79" i="4"/>
  <c r="E76" i="4"/>
  <c r="M76" i="4" s="1"/>
  <c r="C76" i="4"/>
  <c r="J79" i="4" s="1"/>
  <c r="M74" i="4"/>
  <c r="G73" i="4"/>
  <c r="M72" i="4"/>
  <c r="G72" i="4"/>
  <c r="M71" i="4"/>
  <c r="M70" i="4"/>
  <c r="G70" i="4"/>
  <c r="M69" i="4"/>
  <c r="G69" i="4"/>
  <c r="J68" i="4"/>
  <c r="G68" i="4"/>
  <c r="E68" i="4"/>
  <c r="M68" i="4" s="1"/>
  <c r="C68" i="4"/>
  <c r="J72" i="4" s="1"/>
  <c r="J63" i="4"/>
  <c r="M61" i="4"/>
  <c r="M60" i="4"/>
  <c r="E60" i="4"/>
  <c r="M65" i="4" s="1"/>
  <c r="C60" i="4"/>
  <c r="J62" i="4" s="1"/>
  <c r="G58" i="4"/>
  <c r="M56" i="4"/>
  <c r="M55" i="4"/>
  <c r="G55" i="4"/>
  <c r="N53" i="4"/>
  <c r="M53" i="4"/>
  <c r="N55" i="4" s="1"/>
  <c r="G53" i="4"/>
  <c r="H55" i="4" s="1"/>
  <c r="E53" i="4"/>
  <c r="M58" i="4" s="1"/>
  <c r="C53" i="4"/>
  <c r="J55" i="4" s="1"/>
  <c r="M48" i="4"/>
  <c r="E45" i="4"/>
  <c r="M45" i="4" s="1"/>
  <c r="C45" i="4"/>
  <c r="J48" i="4" s="1"/>
  <c r="E37" i="4"/>
  <c r="M40" i="4" s="1"/>
  <c r="C37" i="4"/>
  <c r="G41" i="4" s="1"/>
  <c r="G35" i="4"/>
  <c r="G34" i="4"/>
  <c r="G33" i="4"/>
  <c r="G32" i="4"/>
  <c r="G31" i="4"/>
  <c r="J30" i="4"/>
  <c r="G30" i="4"/>
  <c r="H30" i="4" s="1"/>
  <c r="E30" i="4"/>
  <c r="M34" i="4" s="1"/>
  <c r="C30" i="4"/>
  <c r="J34" i="4" s="1"/>
  <c r="M26" i="4"/>
  <c r="G26" i="4"/>
  <c r="G25" i="4"/>
  <c r="M23" i="4"/>
  <c r="G23" i="4"/>
  <c r="M22" i="4"/>
  <c r="G22" i="4"/>
  <c r="M21" i="4"/>
  <c r="J21" i="4"/>
  <c r="E21" i="4"/>
  <c r="M25" i="4" s="1"/>
  <c r="C21" i="4"/>
  <c r="J22" i="4" s="1"/>
  <c r="J19" i="4"/>
  <c r="G18" i="4"/>
  <c r="G17" i="4"/>
  <c r="J16" i="4"/>
  <c r="G16" i="4"/>
  <c r="G15" i="4"/>
  <c r="J14" i="4"/>
  <c r="G14" i="4"/>
  <c r="J13" i="4"/>
  <c r="G13" i="4"/>
  <c r="J12" i="4"/>
  <c r="G12" i="4"/>
  <c r="H12" i="4" s="1"/>
  <c r="E12" i="4"/>
  <c r="M14" i="4" s="1"/>
  <c r="C12" i="4"/>
  <c r="J18" i="4" s="1"/>
  <c r="M8" i="4"/>
  <c r="G8" i="4"/>
  <c r="M6" i="4"/>
  <c r="G5" i="4"/>
  <c r="E3" i="4"/>
  <c r="M3" i="4" s="1"/>
  <c r="C3" i="4"/>
  <c r="J6" i="4" s="1"/>
  <c r="K14" i="4" l="1"/>
  <c r="N68" i="4"/>
  <c r="N70" i="4"/>
  <c r="K30" i="4"/>
  <c r="N21" i="4"/>
  <c r="N23" i="4"/>
  <c r="K87" i="4"/>
  <c r="G4" i="4"/>
  <c r="J41" i="4"/>
  <c r="G46" i="4"/>
  <c r="G49" i="4"/>
  <c r="H53" i="4"/>
  <c r="J66" i="4"/>
  <c r="G80" i="4"/>
  <c r="J4" i="4"/>
  <c r="J7" i="4"/>
  <c r="M12" i="4"/>
  <c r="J15" i="4"/>
  <c r="K12" i="4" s="1"/>
  <c r="J23" i="4"/>
  <c r="M27" i="4"/>
  <c r="H32" i="4"/>
  <c r="J35" i="4"/>
  <c r="M38" i="4"/>
  <c r="M41" i="4"/>
  <c r="J46" i="4"/>
  <c r="J49" i="4"/>
  <c r="J53" i="4"/>
  <c r="G60" i="4"/>
  <c r="M62" i="4"/>
  <c r="J73" i="4"/>
  <c r="J77" i="4"/>
  <c r="J80" i="4"/>
  <c r="M85" i="4"/>
  <c r="G94" i="4"/>
  <c r="J101" i="4"/>
  <c r="G7" i="4"/>
  <c r="J38" i="4"/>
  <c r="G77" i="4"/>
  <c r="M96" i="4"/>
  <c r="M4" i="4"/>
  <c r="N5" i="4" s="1"/>
  <c r="M7" i="4"/>
  <c r="M15" i="4"/>
  <c r="G21" i="4"/>
  <c r="J32" i="4"/>
  <c r="K32" i="4" s="1"/>
  <c r="M35" i="4"/>
  <c r="G39" i="4"/>
  <c r="G42" i="4"/>
  <c r="M46" i="4"/>
  <c r="N45" i="4" s="1"/>
  <c r="M49" i="4"/>
  <c r="N47" i="4" s="1"/>
  <c r="G56" i="4"/>
  <c r="N62" i="4"/>
  <c r="J70" i="4"/>
  <c r="M73" i="4"/>
  <c r="M77" i="4"/>
  <c r="M80" i="4"/>
  <c r="M88" i="4"/>
  <c r="G97" i="4"/>
  <c r="G104" i="4"/>
  <c r="M42" i="4"/>
  <c r="G47" i="4"/>
  <c r="G50" i="4"/>
  <c r="J56" i="4"/>
  <c r="G63" i="4"/>
  <c r="G78" i="4"/>
  <c r="G81" i="4"/>
  <c r="J94" i="4"/>
  <c r="J97" i="4"/>
  <c r="J104" i="4"/>
  <c r="J50" i="4"/>
  <c r="J81" i="4"/>
  <c r="M32" i="4"/>
  <c r="J39" i="4"/>
  <c r="M9" i="4"/>
  <c r="G24" i="4"/>
  <c r="G57" i="4"/>
  <c r="M63" i="4"/>
  <c r="N60" i="4" s="1"/>
  <c r="J78" i="4"/>
  <c r="M81" i="4"/>
  <c r="J98" i="4"/>
  <c r="G102" i="4"/>
  <c r="G105" i="4"/>
  <c r="M16" i="4"/>
  <c r="G54" i="4"/>
  <c r="M89" i="4"/>
  <c r="G3" i="4"/>
  <c r="M10" i="4"/>
  <c r="J24" i="4"/>
  <c r="K23" i="4" s="1"/>
  <c r="M39" i="4"/>
  <c r="G45" i="4"/>
  <c r="G51" i="4"/>
  <c r="J54" i="4"/>
  <c r="J57" i="4"/>
  <c r="G61" i="4"/>
  <c r="G64" i="4"/>
  <c r="G71" i="4"/>
  <c r="H68" i="4" s="1"/>
  <c r="G76" i="4"/>
  <c r="M82" i="4"/>
  <c r="G87" i="4"/>
  <c r="H85" i="4" s="1"/>
  <c r="G90" i="4"/>
  <c r="G95" i="4"/>
  <c r="G99" i="4"/>
  <c r="J102" i="4"/>
  <c r="J105" i="4"/>
  <c r="J5" i="4"/>
  <c r="M13" i="4"/>
  <c r="G37" i="4"/>
  <c r="J47" i="4"/>
  <c r="M50" i="4"/>
  <c r="M86" i="4"/>
  <c r="M5" i="4"/>
  <c r="H14" i="4"/>
  <c r="J17" i="4"/>
  <c r="M24" i="4"/>
  <c r="J33" i="4"/>
  <c r="J37" i="4"/>
  <c r="M47" i="4"/>
  <c r="M51" i="4"/>
  <c r="M54" i="4"/>
  <c r="M57" i="4"/>
  <c r="J61" i="4"/>
  <c r="J64" i="4"/>
  <c r="J71" i="4"/>
  <c r="K68" i="4" s="1"/>
  <c r="M78" i="4"/>
  <c r="N76" i="4" s="1"/>
  <c r="J95" i="4"/>
  <c r="J99" i="4"/>
  <c r="M102" i="4"/>
  <c r="N103" i="4" s="1"/>
  <c r="M105" i="4"/>
  <c r="J3" i="4"/>
  <c r="M30" i="4"/>
  <c r="G40" i="4"/>
  <c r="J45" i="4"/>
  <c r="G52" i="4"/>
  <c r="M64" i="4"/>
  <c r="J76" i="4"/>
  <c r="M90" i="4"/>
  <c r="G96" i="4"/>
  <c r="G103" i="4"/>
  <c r="G106" i="4"/>
  <c r="J25" i="4"/>
  <c r="J40" i="4"/>
  <c r="J58" i="4"/>
  <c r="G62" i="4"/>
  <c r="J106" i="4"/>
  <c r="M17" i="4"/>
  <c r="M33" i="4"/>
  <c r="G6" i="4"/>
  <c r="M37" i="4"/>
  <c r="G48" i="4"/>
  <c r="G65" i="4"/>
  <c r="G79" i="4"/>
  <c r="J65" i="4"/>
  <c r="J69" i="4"/>
  <c r="J103" i="4"/>
  <c r="M31" i="4"/>
  <c r="G38" i="4"/>
  <c r="G101" i="4"/>
  <c r="K76" i="4" l="1"/>
  <c r="K78" i="4"/>
  <c r="H62" i="4"/>
  <c r="H60" i="4"/>
  <c r="N94" i="4"/>
  <c r="N96" i="4"/>
  <c r="K45" i="4"/>
  <c r="K47" i="4"/>
  <c r="H76" i="4"/>
  <c r="H78" i="4"/>
  <c r="K21" i="4"/>
  <c r="N30" i="4"/>
  <c r="N32" i="4"/>
  <c r="H37" i="4"/>
  <c r="H39" i="4"/>
  <c r="K103" i="4"/>
  <c r="K101" i="4"/>
  <c r="K70" i="4"/>
  <c r="K3" i="4"/>
  <c r="K5" i="4"/>
  <c r="H96" i="4"/>
  <c r="H94" i="4"/>
  <c r="N87" i="4"/>
  <c r="N85" i="4"/>
  <c r="N78" i="4"/>
  <c r="N101" i="4"/>
  <c r="K37" i="4"/>
  <c r="K39" i="4"/>
  <c r="K96" i="4"/>
  <c r="K94" i="4"/>
  <c r="H21" i="4"/>
  <c r="H23" i="4"/>
  <c r="H70" i="4"/>
  <c r="H3" i="4"/>
  <c r="H5" i="4"/>
  <c r="H103" i="4"/>
  <c r="H101" i="4"/>
  <c r="K60" i="4"/>
  <c r="K62" i="4"/>
  <c r="H45" i="4"/>
  <c r="H47" i="4"/>
  <c r="N3" i="4"/>
  <c r="N37" i="4"/>
  <c r="N39" i="4"/>
  <c r="H87" i="4"/>
  <c r="N14" i="4"/>
  <c r="N12" i="4"/>
  <c r="K55" i="4"/>
  <c r="K53" i="4"/>
  <c r="J106" i="3"/>
  <c r="E104" i="3"/>
  <c r="M109" i="3" s="1"/>
  <c r="C104" i="3"/>
  <c r="J109" i="3" s="1"/>
  <c r="M99" i="3"/>
  <c r="M98" i="3"/>
  <c r="G96" i="3"/>
  <c r="E96" i="3"/>
  <c r="M101" i="3" s="1"/>
  <c r="C96" i="3"/>
  <c r="J98" i="3" s="1"/>
  <c r="J91" i="3"/>
  <c r="G91" i="3"/>
  <c r="G90" i="3"/>
  <c r="M89" i="3"/>
  <c r="J89" i="3"/>
  <c r="J88" i="3"/>
  <c r="G88" i="3"/>
  <c r="J87" i="3"/>
  <c r="G87" i="3"/>
  <c r="E87" i="3"/>
  <c r="M91" i="3" s="1"/>
  <c r="C87" i="3"/>
  <c r="J92" i="3" s="1"/>
  <c r="G83" i="3"/>
  <c r="M81" i="3"/>
  <c r="J81" i="3"/>
  <c r="G80" i="3"/>
  <c r="M78" i="3"/>
  <c r="E78" i="3"/>
  <c r="M80" i="3" s="1"/>
  <c r="C78" i="3"/>
  <c r="G81" i="3" s="1"/>
  <c r="G74" i="3"/>
  <c r="M73" i="3"/>
  <c r="G71" i="3"/>
  <c r="E70" i="3"/>
  <c r="M70" i="3" s="1"/>
  <c r="C70" i="3"/>
  <c r="J73" i="3" s="1"/>
  <c r="G67" i="3"/>
  <c r="J66" i="3"/>
  <c r="G66" i="3"/>
  <c r="J65" i="3"/>
  <c r="J64" i="3"/>
  <c r="G64" i="3"/>
  <c r="J63" i="3"/>
  <c r="G63" i="3"/>
  <c r="G62" i="3"/>
  <c r="H62" i="3" s="1"/>
  <c r="E62" i="3"/>
  <c r="M65" i="3" s="1"/>
  <c r="C62" i="3"/>
  <c r="G65" i="3" s="1"/>
  <c r="J61" i="3"/>
  <c r="J60" i="3"/>
  <c r="G60" i="3"/>
  <c r="G59" i="3"/>
  <c r="G58" i="3"/>
  <c r="J57" i="3"/>
  <c r="J56" i="3"/>
  <c r="G56" i="3"/>
  <c r="G55" i="3"/>
  <c r="M54" i="3"/>
  <c r="J54" i="3"/>
  <c r="G54" i="3"/>
  <c r="E54" i="3"/>
  <c r="M59" i="3" s="1"/>
  <c r="C54" i="3"/>
  <c r="J59" i="3" s="1"/>
  <c r="G51" i="3"/>
  <c r="M49" i="3"/>
  <c r="G48" i="3"/>
  <c r="M46" i="3"/>
  <c r="E46" i="3"/>
  <c r="M48" i="3" s="1"/>
  <c r="C46" i="3"/>
  <c r="J49" i="3" s="1"/>
  <c r="J41" i="3"/>
  <c r="E38" i="3"/>
  <c r="M42" i="3" s="1"/>
  <c r="C38" i="3"/>
  <c r="G43" i="3" s="1"/>
  <c r="J37" i="3"/>
  <c r="G35" i="3"/>
  <c r="M34" i="3"/>
  <c r="M33" i="3"/>
  <c r="J33" i="3"/>
  <c r="G33" i="3"/>
  <c r="M32" i="3"/>
  <c r="G32" i="3"/>
  <c r="M31" i="3"/>
  <c r="M30" i="3"/>
  <c r="E30" i="3"/>
  <c r="M35" i="3" s="1"/>
  <c r="C30" i="3"/>
  <c r="G37" i="3" s="1"/>
  <c r="G27" i="3"/>
  <c r="G26" i="3"/>
  <c r="J25" i="3"/>
  <c r="G25" i="3"/>
  <c r="J24" i="3"/>
  <c r="J23" i="3"/>
  <c r="G23" i="3"/>
  <c r="J22" i="3"/>
  <c r="G22" i="3"/>
  <c r="J21" i="3"/>
  <c r="G21" i="3"/>
  <c r="H21" i="3" s="1"/>
  <c r="E21" i="3"/>
  <c r="M24" i="3" s="1"/>
  <c r="C21" i="3"/>
  <c r="G24" i="3" s="1"/>
  <c r="J18" i="3"/>
  <c r="G18" i="3"/>
  <c r="G17" i="3"/>
  <c r="J16" i="3"/>
  <c r="G16" i="3"/>
  <c r="J15" i="3"/>
  <c r="J14" i="3"/>
  <c r="G14" i="3"/>
  <c r="J13" i="3"/>
  <c r="G13" i="3"/>
  <c r="G12" i="3"/>
  <c r="E12" i="3"/>
  <c r="M17" i="3" s="1"/>
  <c r="C12" i="3"/>
  <c r="J17" i="3" s="1"/>
  <c r="M9" i="3"/>
  <c r="G8" i="3"/>
  <c r="M7" i="3"/>
  <c r="J7" i="3"/>
  <c r="J6" i="3"/>
  <c r="G6" i="3"/>
  <c r="G5" i="3"/>
  <c r="M4" i="3"/>
  <c r="J4" i="3"/>
  <c r="M3" i="3"/>
  <c r="J3" i="3"/>
  <c r="G3" i="3"/>
  <c r="E3" i="3"/>
  <c r="M5" i="3" s="1"/>
  <c r="C3" i="3"/>
  <c r="J5" i="3" s="1"/>
  <c r="N32" i="3" l="1"/>
  <c r="N48" i="3"/>
  <c r="N3" i="3"/>
  <c r="N5" i="3"/>
  <c r="H3" i="3"/>
  <c r="K5" i="3"/>
  <c r="H56" i="3"/>
  <c r="J43" i="3"/>
  <c r="M25" i="3"/>
  <c r="M43" i="3"/>
  <c r="G50" i="3"/>
  <c r="M66" i="3"/>
  <c r="J74" i="3"/>
  <c r="G82" i="3"/>
  <c r="K87" i="3"/>
  <c r="J96" i="3"/>
  <c r="M6" i="3"/>
  <c r="J12" i="3"/>
  <c r="J19" i="3"/>
  <c r="G31" i="3"/>
  <c r="G34" i="3"/>
  <c r="G38" i="3"/>
  <c r="G44" i="3"/>
  <c r="J47" i="3"/>
  <c r="J50" i="3"/>
  <c r="M71" i="3"/>
  <c r="N72" i="3" s="1"/>
  <c r="M74" i="3"/>
  <c r="J79" i="3"/>
  <c r="J82" i="3"/>
  <c r="M87" i="3"/>
  <c r="J90" i="3"/>
  <c r="K89" i="3" s="1"/>
  <c r="G99" i="3"/>
  <c r="H98" i="3" s="1"/>
  <c r="M106" i="3"/>
  <c r="M14" i="3"/>
  <c r="M22" i="3"/>
  <c r="N30" i="3"/>
  <c r="J40" i="3"/>
  <c r="G47" i="3"/>
  <c r="H54" i="3"/>
  <c r="M56" i="3"/>
  <c r="M63" i="3"/>
  <c r="J71" i="3"/>
  <c r="G79" i="3"/>
  <c r="G104" i="3"/>
  <c r="G4" i="3"/>
  <c r="G7" i="3"/>
  <c r="H5" i="3" s="1"/>
  <c r="G15" i="3"/>
  <c r="H12" i="3" s="1"/>
  <c r="H23" i="3"/>
  <c r="J26" i="3"/>
  <c r="K21" i="3" s="1"/>
  <c r="J31" i="3"/>
  <c r="J34" i="3"/>
  <c r="M40" i="3"/>
  <c r="J44" i="3"/>
  <c r="M47" i="3"/>
  <c r="M50" i="3"/>
  <c r="G57" i="3"/>
  <c r="H64" i="3"/>
  <c r="M67" i="3"/>
  <c r="G72" i="3"/>
  <c r="J75" i="3"/>
  <c r="M79" i="3"/>
  <c r="N80" i="3" s="1"/>
  <c r="M82" i="3"/>
  <c r="M90" i="3"/>
  <c r="M96" i="3"/>
  <c r="J99" i="3"/>
  <c r="J104" i="3"/>
  <c r="M12" i="3"/>
  <c r="M26" i="3"/>
  <c r="J38" i="3"/>
  <c r="G45" i="3"/>
  <c r="M75" i="3"/>
  <c r="G107" i="3"/>
  <c r="G41" i="3"/>
  <c r="J51" i="3"/>
  <c r="M57" i="3"/>
  <c r="J72" i="3"/>
  <c r="J83" i="3"/>
  <c r="G97" i="3"/>
  <c r="G100" i="3"/>
  <c r="M104" i="3"/>
  <c r="J107" i="3"/>
  <c r="M51" i="3"/>
  <c r="J80" i="3"/>
  <c r="M88" i="3"/>
  <c r="M107" i="3"/>
  <c r="M23" i="3"/>
  <c r="J35" i="3"/>
  <c r="M38" i="3"/>
  <c r="J100" i="3"/>
  <c r="J8" i="3"/>
  <c r="K3" i="3" s="1"/>
  <c r="J32" i="3"/>
  <c r="M41" i="3"/>
  <c r="G46" i="3"/>
  <c r="G52" i="3"/>
  <c r="J55" i="3"/>
  <c r="J58" i="3"/>
  <c r="J62" i="3"/>
  <c r="M72" i="3"/>
  <c r="N70" i="3" s="1"/>
  <c r="G78" i="3"/>
  <c r="J84" i="3"/>
  <c r="G89" i="3"/>
  <c r="G92" i="3"/>
  <c r="H89" i="3" s="1"/>
  <c r="M97" i="3"/>
  <c r="M100" i="3"/>
  <c r="G105" i="3"/>
  <c r="G108" i="3"/>
  <c r="J48" i="3"/>
  <c r="M64" i="3"/>
  <c r="G70" i="3"/>
  <c r="M83" i="3"/>
  <c r="J97" i="3"/>
  <c r="M8" i="3"/>
  <c r="M13" i="3"/>
  <c r="M16" i="3"/>
  <c r="G30" i="3"/>
  <c r="G36" i="3"/>
  <c r="G39" i="3"/>
  <c r="G42" i="3"/>
  <c r="J52" i="3"/>
  <c r="M55" i="3"/>
  <c r="N54" i="3" s="1"/>
  <c r="M58" i="3"/>
  <c r="J70" i="3"/>
  <c r="G98" i="3"/>
  <c r="G101" i="3"/>
  <c r="J105" i="3"/>
  <c r="J108" i="3"/>
  <c r="J36" i="3"/>
  <c r="J101" i="3"/>
  <c r="M105" i="3"/>
  <c r="M108" i="3"/>
  <c r="M15" i="3"/>
  <c r="M21" i="3"/>
  <c r="J39" i="3"/>
  <c r="J42" i="3"/>
  <c r="J46" i="3"/>
  <c r="G53" i="3"/>
  <c r="M62" i="3"/>
  <c r="G73" i="3"/>
  <c r="J78" i="3"/>
  <c r="J30" i="3"/>
  <c r="M39" i="3"/>
  <c r="G49" i="3"/>
  <c r="G106" i="3"/>
  <c r="G109" i="3"/>
  <c r="G40" i="3"/>
  <c r="K62" i="3" l="1"/>
  <c r="K64" i="3"/>
  <c r="N21" i="3"/>
  <c r="N23" i="3"/>
  <c r="N56" i="3"/>
  <c r="K23" i="3"/>
  <c r="K56" i="3"/>
  <c r="H14" i="3"/>
  <c r="H46" i="3"/>
  <c r="H48" i="3"/>
  <c r="K30" i="3"/>
  <c r="K32" i="3"/>
  <c r="K38" i="3"/>
  <c r="K40" i="3"/>
  <c r="H40" i="3"/>
  <c r="H38" i="3"/>
  <c r="K70" i="3"/>
  <c r="K72" i="3"/>
  <c r="H70" i="3"/>
  <c r="H72" i="3"/>
  <c r="N78" i="3"/>
  <c r="K78" i="3"/>
  <c r="K80" i="3"/>
  <c r="H30" i="3"/>
  <c r="H32" i="3"/>
  <c r="N104" i="3"/>
  <c r="N106" i="3"/>
  <c r="H106" i="3"/>
  <c r="H104" i="3"/>
  <c r="N12" i="3"/>
  <c r="N14" i="3"/>
  <c r="N62" i="3"/>
  <c r="N64" i="3"/>
  <c r="H87" i="3"/>
  <c r="H96" i="3"/>
  <c r="K104" i="3"/>
  <c r="K106" i="3"/>
  <c r="N46" i="3"/>
  <c r="N89" i="3"/>
  <c r="N87" i="3"/>
  <c r="K14" i="3"/>
  <c r="K12" i="3"/>
  <c r="K46" i="3"/>
  <c r="K48" i="3"/>
  <c r="H78" i="3"/>
  <c r="H80" i="3"/>
  <c r="N38" i="3"/>
  <c r="N40" i="3"/>
  <c r="N96" i="3"/>
  <c r="N98" i="3"/>
  <c r="K54" i="3"/>
  <c r="K98" i="3"/>
  <c r="K96" i="3"/>
  <c r="E105" i="2"/>
  <c r="M107" i="2" s="1"/>
  <c r="C105" i="2"/>
  <c r="G113" i="2" s="1"/>
  <c r="G101" i="2"/>
  <c r="M95" i="2"/>
  <c r="E95" i="2"/>
  <c r="M98" i="2" s="1"/>
  <c r="C95" i="2"/>
  <c r="G99" i="2" s="1"/>
  <c r="G91" i="2"/>
  <c r="J89" i="2"/>
  <c r="G89" i="2"/>
  <c r="G88" i="2"/>
  <c r="E86" i="2"/>
  <c r="M91" i="2" s="1"/>
  <c r="C86" i="2"/>
  <c r="J88" i="2" s="1"/>
  <c r="J83" i="2"/>
  <c r="J81" i="2"/>
  <c r="G81" i="2"/>
  <c r="J79" i="2"/>
  <c r="J78" i="2"/>
  <c r="G78" i="2"/>
  <c r="J77" i="2"/>
  <c r="G77" i="2"/>
  <c r="E77" i="2"/>
  <c r="M79" i="2" s="1"/>
  <c r="C77" i="2"/>
  <c r="J82" i="2" s="1"/>
  <c r="M71" i="2"/>
  <c r="M70" i="2"/>
  <c r="E69" i="2"/>
  <c r="M73" i="2" s="1"/>
  <c r="C69" i="2"/>
  <c r="J69" i="2" s="1"/>
  <c r="G66" i="2"/>
  <c r="G64" i="2"/>
  <c r="G63" i="2"/>
  <c r="G61" i="2"/>
  <c r="E61" i="2"/>
  <c r="M61" i="2" s="1"/>
  <c r="C61" i="2"/>
  <c r="J64" i="2" s="1"/>
  <c r="M57" i="2"/>
  <c r="M56" i="2"/>
  <c r="J56" i="2"/>
  <c r="M54" i="2"/>
  <c r="M53" i="2"/>
  <c r="J53" i="2"/>
  <c r="E53" i="2"/>
  <c r="M55" i="2" s="1"/>
  <c r="C53" i="2"/>
  <c r="G58" i="2" s="1"/>
  <c r="J49" i="2"/>
  <c r="J47" i="2"/>
  <c r="J46" i="2"/>
  <c r="E45" i="2"/>
  <c r="M50" i="2" s="1"/>
  <c r="C45" i="2"/>
  <c r="J51" i="2" s="1"/>
  <c r="M41" i="2"/>
  <c r="J40" i="2"/>
  <c r="M38" i="2"/>
  <c r="E37" i="2"/>
  <c r="M39" i="2" s="1"/>
  <c r="C37" i="2"/>
  <c r="G40" i="2" s="1"/>
  <c r="M32" i="2"/>
  <c r="M30" i="2"/>
  <c r="G30" i="2"/>
  <c r="E30" i="2"/>
  <c r="M33" i="2" s="1"/>
  <c r="C30" i="2"/>
  <c r="J33" i="2" s="1"/>
  <c r="M25" i="2"/>
  <c r="M24" i="2"/>
  <c r="G24" i="2"/>
  <c r="M23" i="2"/>
  <c r="M22" i="2"/>
  <c r="M21" i="2"/>
  <c r="E21" i="2"/>
  <c r="M26" i="2" s="1"/>
  <c r="C21" i="2"/>
  <c r="J25" i="2" s="1"/>
  <c r="G17" i="2"/>
  <c r="J16" i="2"/>
  <c r="G16" i="2"/>
  <c r="M15" i="2"/>
  <c r="J15" i="2"/>
  <c r="G15" i="2"/>
  <c r="J14" i="2"/>
  <c r="G14" i="2"/>
  <c r="J13" i="2"/>
  <c r="G13" i="2"/>
  <c r="E12" i="2"/>
  <c r="M16" i="2" s="1"/>
  <c r="C12" i="2"/>
  <c r="J17" i="2" s="1"/>
  <c r="J7" i="2"/>
  <c r="M6" i="2"/>
  <c r="J5" i="2"/>
  <c r="J4" i="2"/>
  <c r="E3" i="2"/>
  <c r="M8" i="2" s="1"/>
  <c r="C3" i="2"/>
  <c r="G3" i="2" s="1"/>
  <c r="H77" i="2" l="1"/>
  <c r="N21" i="2"/>
  <c r="N30" i="2"/>
  <c r="N53" i="2"/>
  <c r="G26" i="2"/>
  <c r="G34" i="2"/>
  <c r="J55" i="2"/>
  <c r="M58" i="2"/>
  <c r="G62" i="2"/>
  <c r="H61" i="2" s="1"/>
  <c r="G65" i="2"/>
  <c r="H63" i="2" s="1"/>
  <c r="M69" i="2"/>
  <c r="J72" i="2"/>
  <c r="K77" i="2"/>
  <c r="G80" i="2"/>
  <c r="H79" i="2" s="1"/>
  <c r="G86" i="2"/>
  <c r="G92" i="2"/>
  <c r="J96" i="2"/>
  <c r="J99" i="2"/>
  <c r="J105" i="2"/>
  <c r="M5" i="2"/>
  <c r="M17" i="2"/>
  <c r="G23" i="2"/>
  <c r="G31" i="2"/>
  <c r="M37" i="2"/>
  <c r="M47" i="2"/>
  <c r="J58" i="2"/>
  <c r="M64" i="2"/>
  <c r="N63" i="2" s="1"/>
  <c r="G72" i="2"/>
  <c r="J3" i="2"/>
  <c r="G12" i="2"/>
  <c r="J23" i="2"/>
  <c r="M31" i="2"/>
  <c r="M34" i="2"/>
  <c r="G38" i="2"/>
  <c r="G41" i="2"/>
  <c r="G48" i="2"/>
  <c r="G53" i="2"/>
  <c r="K55" i="2"/>
  <c r="G59" i="2"/>
  <c r="J62" i="2"/>
  <c r="J65" i="2"/>
  <c r="M72" i="2"/>
  <c r="M77" i="2"/>
  <c r="J80" i="2"/>
  <c r="K79" i="2" s="1"/>
  <c r="M88" i="2"/>
  <c r="J92" i="2"/>
  <c r="M96" i="2"/>
  <c r="M99" i="2"/>
  <c r="G108" i="2"/>
  <c r="J26" i="2"/>
  <c r="J31" i="2"/>
  <c r="J34" i="2"/>
  <c r="M40" i="2"/>
  <c r="J45" i="2"/>
  <c r="G6" i="2"/>
  <c r="M14" i="2"/>
  <c r="M3" i="2"/>
  <c r="J6" i="2"/>
  <c r="J12" i="2"/>
  <c r="G21" i="2"/>
  <c r="G27" i="2"/>
  <c r="G32" i="2"/>
  <c r="H30" i="2" s="1"/>
  <c r="G35" i="2"/>
  <c r="J38" i="2"/>
  <c r="J41" i="2"/>
  <c r="M45" i="2"/>
  <c r="J48" i="2"/>
  <c r="J59" i="2"/>
  <c r="M62" i="2"/>
  <c r="N61" i="2" s="1"/>
  <c r="M65" i="2"/>
  <c r="G70" i="2"/>
  <c r="G73" i="2"/>
  <c r="M80" i="2"/>
  <c r="J86" i="2"/>
  <c r="M92" i="2"/>
  <c r="G97" i="2"/>
  <c r="G100" i="2"/>
  <c r="M105" i="2"/>
  <c r="J108" i="2"/>
  <c r="J100" i="2"/>
  <c r="M108" i="2"/>
  <c r="J35" i="2"/>
  <c r="M48" i="2"/>
  <c r="N55" i="2"/>
  <c r="J60" i="2"/>
  <c r="K53" i="2" s="1"/>
  <c r="J70" i="2"/>
  <c r="K69" i="2" s="1"/>
  <c r="J73" i="2"/>
  <c r="G4" i="2"/>
  <c r="H5" i="2" s="1"/>
  <c r="G7" i="2"/>
  <c r="M12" i="2"/>
  <c r="J21" i="2"/>
  <c r="N23" i="2"/>
  <c r="J32" i="2"/>
  <c r="M35" i="2"/>
  <c r="G39" i="2"/>
  <c r="G42" i="2"/>
  <c r="G46" i="2"/>
  <c r="G49" i="2"/>
  <c r="G56" i="2"/>
  <c r="J66" i="2"/>
  <c r="M86" i="2"/>
  <c r="J97" i="2"/>
  <c r="M100" i="2"/>
  <c r="G106" i="2"/>
  <c r="G109" i="2"/>
  <c r="J63" i="2"/>
  <c r="J67" i="2"/>
  <c r="G71" i="2"/>
  <c r="G74" i="2"/>
  <c r="M78" i="2"/>
  <c r="M81" i="2"/>
  <c r="M89" i="2"/>
  <c r="G95" i="2"/>
  <c r="J106" i="2"/>
  <c r="J109" i="2"/>
  <c r="J74" i="2"/>
  <c r="G79" i="2"/>
  <c r="G82" i="2"/>
  <c r="G87" i="2"/>
  <c r="G90" i="2"/>
  <c r="M97" i="2"/>
  <c r="N95" i="2" s="1"/>
  <c r="J101" i="2"/>
  <c r="M106" i="2"/>
  <c r="M109" i="2"/>
  <c r="J42" i="2"/>
  <c r="M7" i="2"/>
  <c r="M46" i="2"/>
  <c r="G5" i="2"/>
  <c r="G8" i="2"/>
  <c r="J30" i="2"/>
  <c r="N32" i="2"/>
  <c r="G37" i="2"/>
  <c r="G43" i="2"/>
  <c r="G47" i="2"/>
  <c r="G50" i="2"/>
  <c r="G54" i="2"/>
  <c r="G57" i="2"/>
  <c r="M63" i="2"/>
  <c r="J71" i="2"/>
  <c r="J87" i="2"/>
  <c r="J90" i="2"/>
  <c r="J95" i="2"/>
  <c r="G102" i="2"/>
  <c r="G107" i="2"/>
  <c r="G110" i="2"/>
  <c r="M4" i="2"/>
  <c r="J24" i="2"/>
  <c r="J39" i="2"/>
  <c r="M42" i="2"/>
  <c r="M49" i="2"/>
  <c r="J8" i="2"/>
  <c r="M13" i="2"/>
  <c r="G22" i="2"/>
  <c r="G25" i="2"/>
  <c r="G33" i="2"/>
  <c r="J50" i="2"/>
  <c r="J54" i="2"/>
  <c r="J57" i="2"/>
  <c r="J61" i="2"/>
  <c r="G69" i="2"/>
  <c r="M82" i="2"/>
  <c r="M87" i="2"/>
  <c r="M90" i="2"/>
  <c r="G98" i="2"/>
  <c r="M110" i="2"/>
  <c r="J107" i="2"/>
  <c r="G111" i="2"/>
  <c r="J22" i="2"/>
  <c r="J37" i="2"/>
  <c r="J98" i="2"/>
  <c r="G45" i="2"/>
  <c r="G55" i="2"/>
  <c r="J91" i="2"/>
  <c r="G105" i="2"/>
  <c r="G112" i="2"/>
  <c r="G96" i="2"/>
  <c r="K71" i="2" l="1"/>
  <c r="K86" i="2"/>
  <c r="K88" i="2"/>
  <c r="K30" i="2"/>
  <c r="K32" i="2"/>
  <c r="H21" i="2"/>
  <c r="H23" i="2"/>
  <c r="N39" i="2"/>
  <c r="N37" i="2"/>
  <c r="K12" i="2"/>
  <c r="K14" i="2"/>
  <c r="N71" i="2"/>
  <c r="N69" i="2"/>
  <c r="N97" i="2"/>
  <c r="N3" i="2"/>
  <c r="N5" i="2"/>
  <c r="K61" i="2"/>
  <c r="K63" i="2"/>
  <c r="H95" i="2"/>
  <c r="H97" i="2"/>
  <c r="N86" i="2"/>
  <c r="N88" i="2"/>
  <c r="N77" i="2"/>
  <c r="N79" i="2"/>
  <c r="K107" i="2"/>
  <c r="K105" i="2"/>
  <c r="H37" i="2"/>
  <c r="H39" i="2"/>
  <c r="K95" i="2"/>
  <c r="K97" i="2"/>
  <c r="H105" i="2"/>
  <c r="H107" i="2"/>
  <c r="H69" i="2"/>
  <c r="H71" i="2"/>
  <c r="K21" i="2"/>
  <c r="K23" i="2"/>
  <c r="H47" i="2"/>
  <c r="H45" i="2"/>
  <c r="N12" i="2"/>
  <c r="N14" i="2"/>
  <c r="N105" i="2"/>
  <c r="N107" i="2"/>
  <c r="N45" i="2"/>
  <c r="N47" i="2"/>
  <c r="K47" i="2"/>
  <c r="K45" i="2"/>
  <c r="H14" i="2"/>
  <c r="H12" i="2"/>
  <c r="H3" i="2"/>
  <c r="H32" i="2"/>
  <c r="K37" i="2"/>
  <c r="K39" i="2"/>
  <c r="K5" i="2"/>
  <c r="K3" i="2"/>
  <c r="H88" i="2"/>
  <c r="H86" i="2"/>
  <c r="H53" i="2"/>
  <c r="H55" i="2"/>
  <c r="X97" i="1"/>
  <c r="X95" i="1"/>
  <c r="AC107" i="1"/>
  <c r="AC106" i="1"/>
  <c r="AC104" i="1"/>
  <c r="Z104" i="1"/>
  <c r="U102" i="1"/>
  <c r="AC109" i="1" s="1"/>
  <c r="S102" i="1"/>
  <c r="W103" i="1" s="1"/>
  <c r="M102" i="1"/>
  <c r="G102" i="1"/>
  <c r="M101" i="1"/>
  <c r="AC100" i="1"/>
  <c r="M100" i="1"/>
  <c r="AC99" i="1"/>
  <c r="M99" i="1"/>
  <c r="N97" i="1" s="1"/>
  <c r="AC98" i="1"/>
  <c r="M98" i="1"/>
  <c r="AC97" i="1"/>
  <c r="W97" i="1"/>
  <c r="E97" i="1"/>
  <c r="M97" i="1" s="1"/>
  <c r="C97" i="1"/>
  <c r="AC96" i="1"/>
  <c r="AD97" i="1" s="1"/>
  <c r="W96" i="1"/>
  <c r="AC95" i="1"/>
  <c r="U95" i="1"/>
  <c r="S95" i="1"/>
  <c r="M95" i="1"/>
  <c r="J95" i="1"/>
  <c r="M94" i="1"/>
  <c r="J94" i="1"/>
  <c r="G94" i="1"/>
  <c r="M93" i="1"/>
  <c r="J93" i="1"/>
  <c r="G93" i="1"/>
  <c r="Z92" i="1"/>
  <c r="N92" i="1"/>
  <c r="M92" i="1"/>
  <c r="J92" i="1"/>
  <c r="K90" i="1" s="1"/>
  <c r="G92" i="1"/>
  <c r="Z91" i="1"/>
  <c r="W91" i="1"/>
  <c r="M91" i="1"/>
  <c r="J91" i="1"/>
  <c r="G91" i="1"/>
  <c r="AC90" i="1"/>
  <c r="Z90" i="1"/>
  <c r="M90" i="1"/>
  <c r="J90" i="1"/>
  <c r="G90" i="1"/>
  <c r="H92" i="1" s="1"/>
  <c r="E90" i="1"/>
  <c r="C90" i="1"/>
  <c r="G95" i="1" s="1"/>
  <c r="AC89" i="1"/>
  <c r="Z89" i="1"/>
  <c r="W89" i="1"/>
  <c r="AC88" i="1"/>
  <c r="AA88" i="1"/>
  <c r="Z88" i="1"/>
  <c r="W88" i="1"/>
  <c r="AC87" i="1"/>
  <c r="Z87" i="1"/>
  <c r="W87" i="1"/>
  <c r="M87" i="1"/>
  <c r="AC86" i="1"/>
  <c r="AA86" i="1"/>
  <c r="Z86" i="1"/>
  <c r="X86" i="1"/>
  <c r="W86" i="1"/>
  <c r="U86" i="1"/>
  <c r="AC92" i="1" s="1"/>
  <c r="S86" i="1"/>
  <c r="W90" i="1" s="1"/>
  <c r="M86" i="1"/>
  <c r="M84" i="1"/>
  <c r="AC83" i="1"/>
  <c r="W82" i="1"/>
  <c r="M82" i="1"/>
  <c r="E82" i="1"/>
  <c r="M83" i="1" s="1"/>
  <c r="C82" i="1"/>
  <c r="J84" i="1" s="1"/>
  <c r="W80" i="1"/>
  <c r="W79" i="1"/>
  <c r="AC78" i="1"/>
  <c r="U78" i="1"/>
  <c r="AC79" i="1" s="1"/>
  <c r="S78" i="1"/>
  <c r="M77" i="1"/>
  <c r="Z76" i="1"/>
  <c r="M76" i="1"/>
  <c r="AC73" i="1"/>
  <c r="M73" i="1"/>
  <c r="E73" i="1"/>
  <c r="M75" i="1" s="1"/>
  <c r="C73" i="1"/>
  <c r="G76" i="1" s="1"/>
  <c r="AC72" i="1"/>
  <c r="AC71" i="1"/>
  <c r="J70" i="1"/>
  <c r="G70" i="1"/>
  <c r="U69" i="1"/>
  <c r="AC74" i="1" s="1"/>
  <c r="S69" i="1"/>
  <c r="Z70" i="1" s="1"/>
  <c r="W67" i="1"/>
  <c r="G67" i="1"/>
  <c r="W66" i="1"/>
  <c r="M66" i="1"/>
  <c r="AC65" i="1"/>
  <c r="Z65" i="1"/>
  <c r="W65" i="1"/>
  <c r="M65" i="1"/>
  <c r="E65" i="1"/>
  <c r="C65" i="1"/>
  <c r="J68" i="1" s="1"/>
  <c r="Z64" i="1"/>
  <c r="W64" i="1"/>
  <c r="AC63" i="1"/>
  <c r="J63" i="1"/>
  <c r="Z62" i="1"/>
  <c r="Z61" i="1"/>
  <c r="W61" i="1"/>
  <c r="AC60" i="1"/>
  <c r="Z60" i="1"/>
  <c r="U60" i="1"/>
  <c r="AC64" i="1" s="1"/>
  <c r="S60" i="1"/>
  <c r="Z63" i="1" s="1"/>
  <c r="M60" i="1"/>
  <c r="M59" i="1"/>
  <c r="M58" i="1"/>
  <c r="J58" i="1"/>
  <c r="J57" i="1"/>
  <c r="E57" i="1"/>
  <c r="M62" i="1" s="1"/>
  <c r="C57" i="1"/>
  <c r="AC56" i="1"/>
  <c r="AC55" i="1"/>
  <c r="J55" i="1"/>
  <c r="G55" i="1"/>
  <c r="AC54" i="1"/>
  <c r="M54" i="1"/>
  <c r="J54" i="1"/>
  <c r="AC53" i="1"/>
  <c r="J53" i="1"/>
  <c r="G53" i="1"/>
  <c r="U52" i="1"/>
  <c r="AC57" i="1" s="1"/>
  <c r="S52" i="1"/>
  <c r="W57" i="1" s="1"/>
  <c r="J52" i="1"/>
  <c r="J51" i="1"/>
  <c r="G51" i="1"/>
  <c r="G50" i="1"/>
  <c r="E50" i="1"/>
  <c r="C50" i="1"/>
  <c r="G52" i="1" s="1"/>
  <c r="Z49" i="1"/>
  <c r="W49" i="1"/>
  <c r="W48" i="1"/>
  <c r="AC47" i="1"/>
  <c r="W47" i="1"/>
  <c r="AC46" i="1"/>
  <c r="Z46" i="1"/>
  <c r="W46" i="1"/>
  <c r="Z45" i="1"/>
  <c r="Z44" i="1"/>
  <c r="W44" i="1"/>
  <c r="AC43" i="1"/>
  <c r="W43" i="1"/>
  <c r="U43" i="1"/>
  <c r="AC45" i="1" s="1"/>
  <c r="S43" i="1"/>
  <c r="Z48" i="1" s="1"/>
  <c r="M42" i="1"/>
  <c r="E42" i="1"/>
  <c r="C42" i="1"/>
  <c r="J45" i="1" s="1"/>
  <c r="AC40" i="1"/>
  <c r="M38" i="1"/>
  <c r="M37" i="1"/>
  <c r="M36" i="1"/>
  <c r="N34" i="1" s="1"/>
  <c r="U35" i="1"/>
  <c r="AC37" i="1" s="1"/>
  <c r="S35" i="1"/>
  <c r="Z40" i="1" s="1"/>
  <c r="M35" i="1"/>
  <c r="M34" i="1"/>
  <c r="E34" i="1"/>
  <c r="M39" i="1" s="1"/>
  <c r="C34" i="1"/>
  <c r="J39" i="1" s="1"/>
  <c r="Z33" i="1"/>
  <c r="AC31" i="1"/>
  <c r="J31" i="1"/>
  <c r="G31" i="1"/>
  <c r="W29" i="1"/>
  <c r="J29" i="1"/>
  <c r="G28" i="1"/>
  <c r="U27" i="1"/>
  <c r="AC29" i="1" s="1"/>
  <c r="S27" i="1"/>
  <c r="E27" i="1"/>
  <c r="M30" i="1" s="1"/>
  <c r="C27" i="1"/>
  <c r="Z24" i="1"/>
  <c r="M23" i="1"/>
  <c r="J23" i="1"/>
  <c r="Z21" i="1"/>
  <c r="W20" i="1"/>
  <c r="G20" i="1"/>
  <c r="U19" i="1"/>
  <c r="AC22" i="1" s="1"/>
  <c r="S19" i="1"/>
  <c r="Z22" i="1" s="1"/>
  <c r="G19" i="1"/>
  <c r="E18" i="1"/>
  <c r="C18" i="1"/>
  <c r="Z16" i="1"/>
  <c r="Z14" i="1"/>
  <c r="W14" i="1"/>
  <c r="G14" i="1"/>
  <c r="Z12" i="1"/>
  <c r="W12" i="1"/>
  <c r="U12" i="1"/>
  <c r="AC14" i="1" s="1"/>
  <c r="S12" i="1"/>
  <c r="Z15" i="1" s="1"/>
  <c r="J12" i="1"/>
  <c r="J11" i="1"/>
  <c r="E11" i="1"/>
  <c r="M15" i="1" s="1"/>
  <c r="C11" i="1"/>
  <c r="M9" i="1"/>
  <c r="AC8" i="1"/>
  <c r="M8" i="1"/>
  <c r="M7" i="1"/>
  <c r="AC6" i="1"/>
  <c r="M6" i="1"/>
  <c r="AC5" i="1"/>
  <c r="M5" i="1"/>
  <c r="M4" i="1"/>
  <c r="AC3" i="1"/>
  <c r="U3" i="1"/>
  <c r="AC7" i="1" s="1"/>
  <c r="S3" i="1"/>
  <c r="M3" i="1"/>
  <c r="N5" i="1" s="1"/>
  <c r="E3" i="1"/>
  <c r="C3" i="1"/>
  <c r="W6" i="1" l="1"/>
  <c r="W8" i="1"/>
  <c r="W5" i="1"/>
  <c r="G86" i="1"/>
  <c r="J9" i="1"/>
  <c r="J7" i="1"/>
  <c r="J4" i="1"/>
  <c r="Z5" i="1"/>
  <c r="J38" i="1"/>
  <c r="G74" i="1"/>
  <c r="J22" i="1"/>
  <c r="G18" i="1"/>
  <c r="Z30" i="1"/>
  <c r="Z29" i="1"/>
  <c r="Z32" i="1"/>
  <c r="W27" i="1"/>
  <c r="J8" i="1"/>
  <c r="W10" i="1"/>
  <c r="G21" i="1"/>
  <c r="J25" i="1"/>
  <c r="W32" i="1"/>
  <c r="G36" i="1"/>
  <c r="Z39" i="1"/>
  <c r="J43" i="1"/>
  <c r="G46" i="1"/>
  <c r="J48" i="1"/>
  <c r="Z52" i="1"/>
  <c r="J61" i="1"/>
  <c r="J59" i="1"/>
  <c r="G57" i="1"/>
  <c r="G61" i="1"/>
  <c r="G60" i="1"/>
  <c r="G58" i="1"/>
  <c r="Z58" i="1"/>
  <c r="M70" i="1"/>
  <c r="M71" i="1"/>
  <c r="M69" i="1"/>
  <c r="M67" i="1"/>
  <c r="N65" i="1" s="1"/>
  <c r="Z75" i="1"/>
  <c r="AC80" i="1"/>
  <c r="AD80" i="1" s="1"/>
  <c r="G85" i="1"/>
  <c r="J88" i="1"/>
  <c r="AC15" i="1"/>
  <c r="AC17" i="1"/>
  <c r="G7" i="1"/>
  <c r="J79" i="1"/>
  <c r="Z3" i="1"/>
  <c r="G6" i="1"/>
  <c r="Z7" i="1"/>
  <c r="AC12" i="1"/>
  <c r="Z28" i="1"/>
  <c r="N3" i="1"/>
  <c r="G4" i="1"/>
  <c r="Z6" i="1"/>
  <c r="G11" i="1"/>
  <c r="J15" i="1"/>
  <c r="G16" i="1"/>
  <c r="Z17" i="1"/>
  <c r="Z13" i="1"/>
  <c r="AA12" i="1" s="1"/>
  <c r="W16" i="1"/>
  <c r="J13" i="1"/>
  <c r="K11" i="1" s="1"/>
  <c r="J16" i="1"/>
  <c r="J18" i="1"/>
  <c r="AC19" i="1"/>
  <c r="J21" i="1"/>
  <c r="G23" i="1"/>
  <c r="G32" i="1"/>
  <c r="G29" i="1"/>
  <c r="G30" i="1"/>
  <c r="G27" i="1"/>
  <c r="J32" i="1"/>
  <c r="Z27" i="1"/>
  <c r="W30" i="1"/>
  <c r="AC32" i="1"/>
  <c r="G35" i="1"/>
  <c r="J46" i="1"/>
  <c r="G59" i="1"/>
  <c r="Z69" i="1"/>
  <c r="W73" i="1"/>
  <c r="AC81" i="1"/>
  <c r="AC82" i="1"/>
  <c r="J85" i="1"/>
  <c r="AD95" i="1"/>
  <c r="M12" i="1"/>
  <c r="M14" i="1"/>
  <c r="M11" i="1"/>
  <c r="M27" i="1"/>
  <c r="M31" i="1"/>
  <c r="M29" i="1"/>
  <c r="M28" i="1"/>
  <c r="H90" i="1"/>
  <c r="W3" i="1"/>
  <c r="Z4" i="1"/>
  <c r="G9" i="1"/>
  <c r="AA14" i="1"/>
  <c r="W13" i="1"/>
  <c r="X14" i="1" s="1"/>
  <c r="AC16" i="1"/>
  <c r="J19" i="1"/>
  <c r="J20" i="1"/>
  <c r="AC21" i="1"/>
  <c r="AC23" i="1"/>
  <c r="J27" i="1"/>
  <c r="J28" i="1"/>
  <c r="W31" i="1"/>
  <c r="AC35" i="1"/>
  <c r="AC39" i="1"/>
  <c r="AC38" i="1"/>
  <c r="AC36" i="1"/>
  <c r="M43" i="1"/>
  <c r="N44" i="1" s="1"/>
  <c r="M46" i="1"/>
  <c r="M44" i="1"/>
  <c r="J60" i="1"/>
  <c r="K59" i="1" s="1"/>
  <c r="W70" i="1"/>
  <c r="Z74" i="1"/>
  <c r="G82" i="1"/>
  <c r="G84" i="1"/>
  <c r="K92" i="1"/>
  <c r="W99" i="1"/>
  <c r="Z98" i="1"/>
  <c r="Z97" i="1"/>
  <c r="W98" i="1"/>
  <c r="Z95" i="1"/>
  <c r="Z96" i="1"/>
  <c r="Z99" i="1"/>
  <c r="G101" i="1"/>
  <c r="G97" i="1"/>
  <c r="J102" i="1"/>
  <c r="J100" i="1"/>
  <c r="J99" i="1"/>
  <c r="G98" i="1"/>
  <c r="J101" i="1"/>
  <c r="J98" i="1"/>
  <c r="G100" i="1"/>
  <c r="W4" i="1"/>
  <c r="G47" i="1"/>
  <c r="G44" i="1"/>
  <c r="G42" i="1"/>
  <c r="J47" i="1"/>
  <c r="G45" i="1"/>
  <c r="J42" i="1"/>
  <c r="J77" i="1"/>
  <c r="G77" i="1"/>
  <c r="J74" i="1"/>
  <c r="J73" i="1"/>
  <c r="J76" i="1"/>
  <c r="G75" i="1"/>
  <c r="J80" i="1"/>
  <c r="Z105" i="1"/>
  <c r="W102" i="1"/>
  <c r="W105" i="1"/>
  <c r="Z103" i="1"/>
  <c r="Z107" i="1"/>
  <c r="Z106" i="1"/>
  <c r="W104" i="1"/>
  <c r="G3" i="1"/>
  <c r="G5" i="1"/>
  <c r="W7" i="1"/>
  <c r="AC13" i="1"/>
  <c r="G15" i="1"/>
  <c r="W17" i="1"/>
  <c r="W25" i="1"/>
  <c r="W23" i="1"/>
  <c r="W24" i="1"/>
  <c r="Z20" i="1"/>
  <c r="Z25" i="1"/>
  <c r="Z23" i="1"/>
  <c r="W21" i="1"/>
  <c r="Z19" i="1"/>
  <c r="J24" i="1"/>
  <c r="W28" i="1"/>
  <c r="Z31" i="1"/>
  <c r="G37" i="1"/>
  <c r="G39" i="1"/>
  <c r="M45" i="1"/>
  <c r="M47" i="1"/>
  <c r="N42" i="1" s="1"/>
  <c r="M53" i="1"/>
  <c r="M55" i="1"/>
  <c r="M51" i="1"/>
  <c r="M52" i="1"/>
  <c r="Z53" i="1"/>
  <c r="M68" i="1"/>
  <c r="G73" i="1"/>
  <c r="G78" i="1"/>
  <c r="N99" i="1"/>
  <c r="Z102" i="1"/>
  <c r="M16" i="1"/>
  <c r="G87" i="1"/>
  <c r="J83" i="1"/>
  <c r="J82" i="1"/>
  <c r="J87" i="1"/>
  <c r="Z38" i="1"/>
  <c r="Z37" i="1"/>
  <c r="W36" i="1"/>
  <c r="W38" i="1"/>
  <c r="Z41" i="1"/>
  <c r="W35" i="1"/>
  <c r="W40" i="1"/>
  <c r="Z36" i="1"/>
  <c r="K57" i="1"/>
  <c r="J86" i="1"/>
  <c r="J34" i="1"/>
  <c r="Z35" i="1"/>
  <c r="W55" i="1"/>
  <c r="W52" i="1"/>
  <c r="Z57" i="1"/>
  <c r="W54" i="1"/>
  <c r="W58" i="1"/>
  <c r="Z56" i="1"/>
  <c r="Z55" i="1"/>
  <c r="Z54" i="1"/>
  <c r="W53" i="1"/>
  <c r="W56" i="1"/>
  <c r="G62" i="1"/>
  <c r="W72" i="1"/>
  <c r="Z73" i="1"/>
  <c r="Z71" i="1"/>
  <c r="W69" i="1"/>
  <c r="W74" i="1"/>
  <c r="Z72" i="1"/>
  <c r="W71" i="1"/>
  <c r="J78" i="1"/>
  <c r="N90" i="1"/>
  <c r="W95" i="1"/>
  <c r="J97" i="1"/>
  <c r="Z100" i="1"/>
  <c r="Z8" i="1"/>
  <c r="M13" i="1"/>
  <c r="G83" i="1"/>
  <c r="J40" i="1"/>
  <c r="J35" i="1"/>
  <c r="G38" i="1"/>
  <c r="J37" i="1"/>
  <c r="J36" i="1"/>
  <c r="G34" i="1"/>
  <c r="W9" i="1"/>
  <c r="G22" i="1"/>
  <c r="J3" i="1"/>
  <c r="J5" i="1"/>
  <c r="J6" i="1"/>
  <c r="G8" i="1"/>
  <c r="Z9" i="1"/>
  <c r="G12" i="1"/>
  <c r="G13" i="1"/>
  <c r="J14" i="1"/>
  <c r="W15" i="1"/>
  <c r="X12" i="1" s="1"/>
  <c r="M21" i="1"/>
  <c r="M18" i="1"/>
  <c r="M19" i="1"/>
  <c r="M22" i="1"/>
  <c r="M20" i="1"/>
  <c r="W19" i="1"/>
  <c r="AC20" i="1"/>
  <c r="W22" i="1"/>
  <c r="AC24" i="1"/>
  <c r="AC27" i="1"/>
  <c r="AC30" i="1"/>
  <c r="AC28" i="1"/>
  <c r="J30" i="1"/>
  <c r="M32" i="1"/>
  <c r="N36" i="1"/>
  <c r="W37" i="1"/>
  <c r="W39" i="1"/>
  <c r="G43" i="1"/>
  <c r="J44" i="1"/>
  <c r="M50" i="1"/>
  <c r="J62" i="1"/>
  <c r="J71" i="1"/>
  <c r="J69" i="1"/>
  <c r="G66" i="1"/>
  <c r="G69" i="1"/>
  <c r="J67" i="1"/>
  <c r="G65" i="1"/>
  <c r="G68" i="1"/>
  <c r="J66" i="1"/>
  <c r="J65" i="1"/>
  <c r="AC69" i="1"/>
  <c r="AC70" i="1"/>
  <c r="N75" i="1"/>
  <c r="J75" i="1"/>
  <c r="W81" i="1"/>
  <c r="Z79" i="1"/>
  <c r="W78" i="1"/>
  <c r="Z82" i="1"/>
  <c r="Z80" i="1"/>
  <c r="Z84" i="1"/>
  <c r="Z83" i="1"/>
  <c r="Z81" i="1"/>
  <c r="Z78" i="1"/>
  <c r="X88" i="1"/>
  <c r="G99" i="1"/>
  <c r="Z108" i="1"/>
  <c r="AC48" i="1"/>
  <c r="W60" i="1"/>
  <c r="M61" i="1"/>
  <c r="AC105" i="1"/>
  <c r="AC9" i="1"/>
  <c r="Z43" i="1"/>
  <c r="W45" i="1"/>
  <c r="X45" i="1" s="1"/>
  <c r="Z47" i="1"/>
  <c r="Z50" i="1"/>
  <c r="AC52" i="1"/>
  <c r="G54" i="1"/>
  <c r="H50" i="1" s="1"/>
  <c r="M57" i="1"/>
  <c r="AC61" i="1"/>
  <c r="AC62" i="1"/>
  <c r="Z66" i="1"/>
  <c r="AA60" i="1" s="1"/>
  <c r="M78" i="1"/>
  <c r="M85" i="1"/>
  <c r="N84" i="1" s="1"/>
  <c r="AC93" i="1"/>
  <c r="AC102" i="1"/>
  <c r="W63" i="1"/>
  <c r="AC108" i="1"/>
  <c r="AC4" i="1"/>
  <c r="AD3" i="1" s="1"/>
  <c r="AC44" i="1"/>
  <c r="AD43" i="1" s="1"/>
  <c r="J50" i="1"/>
  <c r="W62" i="1"/>
  <c r="M74" i="1"/>
  <c r="N73" i="1" s="1"/>
  <c r="AC91" i="1"/>
  <c r="AD86" i="1" s="1"/>
  <c r="AC103" i="1"/>
  <c r="H52" i="1" l="1"/>
  <c r="H42" i="1"/>
  <c r="H44" i="1"/>
  <c r="H59" i="1"/>
  <c r="H57" i="1"/>
  <c r="AD62" i="1"/>
  <c r="AA80" i="1"/>
  <c r="AA78" i="1"/>
  <c r="H65" i="1"/>
  <c r="H67" i="1"/>
  <c r="X54" i="1"/>
  <c r="X52" i="1"/>
  <c r="K34" i="1"/>
  <c r="K36" i="1"/>
  <c r="AA104" i="1"/>
  <c r="AA102" i="1"/>
  <c r="H84" i="1"/>
  <c r="H82" i="1"/>
  <c r="AA62" i="1"/>
  <c r="K20" i="1"/>
  <c r="K18" i="1"/>
  <c r="H11" i="1"/>
  <c r="H13" i="1"/>
  <c r="AA3" i="1"/>
  <c r="AA5" i="1"/>
  <c r="X29" i="1"/>
  <c r="X27" i="1"/>
  <c r="N59" i="1"/>
  <c r="N57" i="1"/>
  <c r="AD27" i="1"/>
  <c r="AD29" i="1"/>
  <c r="N18" i="1"/>
  <c r="N20" i="1"/>
  <c r="AA21" i="1"/>
  <c r="AA19" i="1"/>
  <c r="AA95" i="1"/>
  <c r="AA97" i="1"/>
  <c r="X5" i="1"/>
  <c r="X3" i="1"/>
  <c r="H29" i="1"/>
  <c r="H27" i="1"/>
  <c r="AD54" i="1"/>
  <c r="AD52" i="1"/>
  <c r="X62" i="1"/>
  <c r="X60" i="1"/>
  <c r="AD5" i="1"/>
  <c r="K97" i="1"/>
  <c r="K99" i="1"/>
  <c r="X71" i="1"/>
  <c r="X69" i="1"/>
  <c r="H75" i="1"/>
  <c r="H73" i="1"/>
  <c r="K73" i="1"/>
  <c r="K75" i="1"/>
  <c r="AD35" i="1"/>
  <c r="AD37" i="1"/>
  <c r="N82" i="1"/>
  <c r="AD71" i="1"/>
  <c r="AD69" i="1"/>
  <c r="K3" i="1"/>
  <c r="K5" i="1"/>
  <c r="AD45" i="1"/>
  <c r="K82" i="1"/>
  <c r="K84" i="1"/>
  <c r="X102" i="1"/>
  <c r="X104" i="1"/>
  <c r="X43" i="1"/>
  <c r="H20" i="1"/>
  <c r="H18" i="1"/>
  <c r="AD102" i="1"/>
  <c r="AD104" i="1"/>
  <c r="K50" i="1"/>
  <c r="K52" i="1"/>
  <c r="K67" i="1"/>
  <c r="K65" i="1"/>
  <c r="X19" i="1"/>
  <c r="X21" i="1"/>
  <c r="X35" i="1"/>
  <c r="X37" i="1"/>
  <c r="H97" i="1"/>
  <c r="H99" i="1"/>
  <c r="AD12" i="1"/>
  <c r="AD14" i="1"/>
  <c r="AA54" i="1"/>
  <c r="AA52" i="1"/>
  <c r="AD78" i="1"/>
  <c r="X78" i="1"/>
  <c r="X80" i="1"/>
  <c r="H5" i="1"/>
  <c r="H3" i="1"/>
  <c r="AD88" i="1"/>
  <c r="K27" i="1"/>
  <c r="K29" i="1"/>
  <c r="K13" i="1"/>
  <c r="N27" i="1"/>
  <c r="N29" i="1"/>
  <c r="AD60" i="1"/>
  <c r="AA45" i="1"/>
  <c r="AA43" i="1"/>
  <c r="N52" i="1"/>
  <c r="N50" i="1"/>
  <c r="H34" i="1"/>
  <c r="H36" i="1"/>
  <c r="N67" i="1"/>
  <c r="AA37" i="1"/>
  <c r="AA35" i="1"/>
  <c r="K42" i="1"/>
  <c r="K44" i="1"/>
  <c r="N13" i="1"/>
  <c r="N11" i="1"/>
  <c r="AA69" i="1"/>
  <c r="AA71" i="1"/>
  <c r="AA29" i="1"/>
  <c r="AA27" i="1"/>
  <c r="AD19" i="1"/>
  <c r="AD21" i="1"/>
</calcChain>
</file>

<file path=xl/sharedStrings.xml><?xml version="1.0" encoding="utf-8"?>
<sst xmlns="http://schemas.openxmlformats.org/spreadsheetml/2006/main" count="433" uniqueCount="34">
  <si>
    <t>no bacteria</t>
  </si>
  <si>
    <t>isot occ/zo</t>
  </si>
  <si>
    <t>mean</t>
  </si>
  <si>
    <t>isot jam</t>
  </si>
  <si>
    <t>zo1</t>
  </si>
  <si>
    <t>corr zo1</t>
  </si>
  <si>
    <t>occl</t>
  </si>
  <si>
    <t>corr occl</t>
  </si>
  <si>
    <t>jama</t>
  </si>
  <si>
    <t>corr jama</t>
  </si>
  <si>
    <t>TNF/no LPS</t>
  </si>
  <si>
    <t>TNF/ LPS</t>
  </si>
  <si>
    <t>st dev</t>
  </si>
  <si>
    <t>mb1</t>
  </si>
  <si>
    <t>mb2</t>
  </si>
  <si>
    <t>mb13</t>
  </si>
  <si>
    <t>mb20</t>
  </si>
  <si>
    <t>d12</t>
  </si>
  <si>
    <t>mc1</t>
  </si>
  <si>
    <t>s-mb1</t>
  </si>
  <si>
    <t>s-mb2</t>
  </si>
  <si>
    <t>s-mb13</t>
  </si>
  <si>
    <t>s-mb20</t>
  </si>
  <si>
    <t>eps-d12</t>
  </si>
  <si>
    <t>eps-mc1</t>
  </si>
  <si>
    <t>oduzet srednji isotype</t>
  </si>
  <si>
    <t>geometrijska sredina</t>
  </si>
  <si>
    <t>pre-TNF-a/LPS</t>
  </si>
  <si>
    <t>NAPOMENA: *= VISOKA IZOTIPSKA REZULTIRALA NEGATIVNIM VRIJEDNOSTIMA ili NEDOVOLJNO VISOKA SPECIFIČNA FLUORESCENCIJA U ODNOSU NA IZOTIPSKU</t>
  </si>
  <si>
    <t>NAPOMENA: IZOSTANAK PODATAKA ZA PROTEINE OD INTERESA JE POSLJEDICA SMRTI STANICA OD STRANE ISPITIVANIH BAKTERIJA</t>
  </si>
  <si>
    <t>preTNF only</t>
  </si>
  <si>
    <t>medij</t>
  </si>
  <si>
    <t>*</t>
  </si>
  <si>
    <t>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</si>
</sst>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164" fontId="0" fillId="3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3" fontId="0" fillId="5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7" borderId="0" xfId="0" applyFont="1" applyFill="1" applyAlignment="1">
      <alignment horizontal="center" vertical="center" wrapText="1"/>
    </xf>
    <xf numFmtId="3" fontId="0" fillId="0" borderId="0" xfId="0" applyNumberFormat="1"/>
    <xf numFmtId="165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2"/>
  <sheetViews>
    <sheetView topLeftCell="Q1" zoomScale="70" zoomScaleNormal="70" workbookViewId="0">
      <selection activeCell="AH43" sqref="AH43"/>
    </sheetView>
  </sheetViews>
  <sheetFormatPr defaultRowHeight="15" x14ac:dyDescent="0.25"/>
  <cols>
    <col min="1" max="1" width="16.5703125" customWidth="1"/>
    <col min="2" max="2" width="17.42578125" style="1" customWidth="1"/>
    <col min="3" max="14" width="8.85546875" style="1"/>
    <col min="17" max="17" width="11.7109375" customWidth="1"/>
    <col min="18" max="18" width="11.28515625" customWidth="1"/>
    <col min="24" max="24" width="12.7109375" customWidth="1"/>
  </cols>
  <sheetData>
    <row r="1" spans="1:34" x14ac:dyDescent="0.25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Q1" s="12" t="s">
        <v>11</v>
      </c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4" s="7" customFormat="1" x14ac:dyDescent="0.25">
      <c r="A2" s="2"/>
      <c r="B2" s="1" t="s">
        <v>1</v>
      </c>
      <c r="C2" s="1" t="s">
        <v>2</v>
      </c>
      <c r="D2" s="1" t="s">
        <v>3</v>
      </c>
      <c r="E2" s="1" t="s">
        <v>2</v>
      </c>
      <c r="F2" s="1" t="s">
        <v>4</v>
      </c>
      <c r="G2" s="1" t="s">
        <v>5</v>
      </c>
      <c r="H2" s="1" t="s">
        <v>2</v>
      </c>
      <c r="I2" s="1" t="s">
        <v>6</v>
      </c>
      <c r="J2" s="1" t="s">
        <v>7</v>
      </c>
      <c r="K2" s="1" t="s">
        <v>2</v>
      </c>
      <c r="L2" s="1" t="s">
        <v>8</v>
      </c>
      <c r="M2" s="1" t="s">
        <v>9</v>
      </c>
      <c r="N2" s="1" t="s">
        <v>2</v>
      </c>
      <c r="O2"/>
      <c r="P2"/>
      <c r="Q2" s="2"/>
      <c r="R2" t="s">
        <v>1</v>
      </c>
      <c r="S2" t="s">
        <v>2</v>
      </c>
      <c r="T2" t="s">
        <v>3</v>
      </c>
      <c r="U2" t="s">
        <v>2</v>
      </c>
      <c r="V2" t="s">
        <v>4</v>
      </c>
      <c r="W2" t="s">
        <v>5</v>
      </c>
      <c r="X2" t="s">
        <v>2</v>
      </c>
      <c r="Y2" t="s">
        <v>6</v>
      </c>
      <c r="Z2" t="s">
        <v>7</v>
      </c>
      <c r="AA2" t="s">
        <v>2</v>
      </c>
      <c r="AB2" t="s">
        <v>8</v>
      </c>
      <c r="AC2" t="s">
        <v>9</v>
      </c>
      <c r="AD2" t="s">
        <v>2</v>
      </c>
      <c r="AE2"/>
    </row>
    <row r="3" spans="1:34" x14ac:dyDescent="0.25">
      <c r="A3" s="2" t="s">
        <v>0</v>
      </c>
      <c r="B3" s="3">
        <v>9.5429999999999993</v>
      </c>
      <c r="C3" s="4">
        <f>GEOMEAN(B3:B6)</f>
        <v>9.3053968801771614</v>
      </c>
      <c r="D3" s="3">
        <v>9.4410000000000007</v>
      </c>
      <c r="E3" s="4">
        <f>GEOMEAN(D3:D6)</f>
        <v>9.0117047883386761</v>
      </c>
      <c r="F3" s="3">
        <v>12.48</v>
      </c>
      <c r="G3" s="3">
        <f>F3-C3</f>
        <v>3.174603119822839</v>
      </c>
      <c r="H3" s="8">
        <f>GEOMEAN(G3:G9)</f>
        <v>3.8066587857004444</v>
      </c>
      <c r="I3" s="3">
        <v>12.494</v>
      </c>
      <c r="J3" s="3">
        <f>I3-C3</f>
        <v>3.1886031198228384</v>
      </c>
      <c r="K3" s="8">
        <f>GEOMEAN(J3:J9)</f>
        <v>4.1581579266770072</v>
      </c>
      <c r="L3" s="3">
        <v>11.291</v>
      </c>
      <c r="M3" s="3">
        <f>L3-E3</f>
        <v>2.2792952116613243</v>
      </c>
      <c r="N3" s="8">
        <f>GEOMEAN(M3:M9)</f>
        <v>2.8515874455504755</v>
      </c>
      <c r="Q3" s="2" t="s">
        <v>0</v>
      </c>
      <c r="R3">
        <v>7.3570000000000002</v>
      </c>
      <c r="S3" s="4">
        <f>GEOMEAN(R3:R6)</f>
        <v>8.478249342119204</v>
      </c>
      <c r="T3">
        <v>8.1910000000000007</v>
      </c>
      <c r="U3" s="4">
        <f>GEOMEAN(T3:T6)</f>
        <v>8.8497976330674781</v>
      </c>
      <c r="V3">
        <v>11.022</v>
      </c>
      <c r="W3" s="3">
        <f>V3-S3</f>
        <v>2.5437506578807962</v>
      </c>
      <c r="X3" s="8">
        <f>GEOMEAN(W3:W10)</f>
        <v>3.6527527860667459</v>
      </c>
      <c r="Y3">
        <v>10.423</v>
      </c>
      <c r="Z3" s="3">
        <f>Y3-S3</f>
        <v>1.944750657880796</v>
      </c>
      <c r="AA3" s="8">
        <f>GEOMEAN(Z3:Z9)</f>
        <v>2.2883945369113556</v>
      </c>
      <c r="AB3">
        <v>11.757999999999999</v>
      </c>
      <c r="AC3" s="3">
        <f>AB3-U3</f>
        <v>2.908202366932521</v>
      </c>
      <c r="AD3" s="8">
        <f>GEOMEAN(AC3:AC9)</f>
        <v>2.9011489742125014</v>
      </c>
    </row>
    <row r="4" spans="1:34" x14ac:dyDescent="0.25">
      <c r="A4" s="2"/>
      <c r="B4" s="3">
        <v>9.5790000000000006</v>
      </c>
      <c r="C4" s="3"/>
      <c r="D4" s="3">
        <v>9.0690000000000008</v>
      </c>
      <c r="E4" s="3"/>
      <c r="F4" s="3">
        <v>13.86</v>
      </c>
      <c r="G4" s="3">
        <f>F4-C3</f>
        <v>4.5546031198228381</v>
      </c>
      <c r="H4" s="3" t="s">
        <v>12</v>
      </c>
      <c r="I4" s="3">
        <v>13.378</v>
      </c>
      <c r="J4" s="3">
        <f>I4-C3</f>
        <v>4.0726031198228387</v>
      </c>
      <c r="K4" s="3" t="s">
        <v>12</v>
      </c>
      <c r="L4" s="3">
        <v>11.378</v>
      </c>
      <c r="M4" s="3">
        <f>L4-E3</f>
        <v>2.3662952116613241</v>
      </c>
      <c r="N4" s="3" t="s">
        <v>12</v>
      </c>
      <c r="R4">
        <v>9.2040000000000006</v>
      </c>
      <c r="T4">
        <v>9.1140000000000008</v>
      </c>
      <c r="V4">
        <v>12.295</v>
      </c>
      <c r="W4" s="3">
        <f>V4-S3</f>
        <v>3.8167506578807959</v>
      </c>
      <c r="X4" s="3" t="s">
        <v>12</v>
      </c>
      <c r="Y4">
        <v>10.773999999999999</v>
      </c>
      <c r="Z4" s="3">
        <f>Y4-S3</f>
        <v>2.2957506578807951</v>
      </c>
      <c r="AA4" s="3" t="s">
        <v>12</v>
      </c>
      <c r="AB4">
        <v>12.43</v>
      </c>
      <c r="AC4" s="3">
        <f>AB4-U3</f>
        <v>3.5802023669325216</v>
      </c>
      <c r="AD4" s="3" t="s">
        <v>12</v>
      </c>
    </row>
    <row r="5" spans="1:34" x14ac:dyDescent="0.25">
      <c r="A5" s="2"/>
      <c r="B5" s="3">
        <v>9.2870000000000008</v>
      </c>
      <c r="C5" s="3"/>
      <c r="D5" s="3">
        <v>8.9359999999999999</v>
      </c>
      <c r="E5" s="3"/>
      <c r="F5" s="3">
        <v>12.217000000000001</v>
      </c>
      <c r="G5" s="3">
        <f>F5-C3</f>
        <v>2.9116031198228391</v>
      </c>
      <c r="H5" s="8">
        <f>_xlfn.STDEV.P(G3:G9)</f>
        <v>0.64001514650444258</v>
      </c>
      <c r="I5" s="3">
        <v>13.975</v>
      </c>
      <c r="J5" s="3">
        <f>I5-C3</f>
        <v>4.6696031198228383</v>
      </c>
      <c r="K5" s="8">
        <f>_xlfn.STDEV.P(J3:J9)</f>
        <v>0.70171707770500824</v>
      </c>
      <c r="L5" s="3">
        <v>11.913</v>
      </c>
      <c r="M5" s="3">
        <f>L5-E3</f>
        <v>2.9012952116613242</v>
      </c>
      <c r="N5" s="8">
        <f>_xlfn.STDEV.P(M3:M9)</f>
        <v>0.57468337333860275</v>
      </c>
      <c r="R5">
        <v>9.1240000000000006</v>
      </c>
      <c r="T5">
        <v>9.0719999999999992</v>
      </c>
      <c r="V5">
        <v>13.387</v>
      </c>
      <c r="W5" s="3">
        <f>V5-S3</f>
        <v>4.9087506578807965</v>
      </c>
      <c r="X5" s="8">
        <f>_xlfn.STDEV.P(W3:W10)</f>
        <v>0.77539843588635415</v>
      </c>
      <c r="Y5">
        <v>10.983000000000001</v>
      </c>
      <c r="Z5" s="3">
        <f>Y5-S3</f>
        <v>2.5047506578807965</v>
      </c>
      <c r="AA5" s="8">
        <f>_xlfn.STDEV.P(Z3:Z9)</f>
        <v>0.28554680805751792</v>
      </c>
      <c r="AB5">
        <v>11.686999999999999</v>
      </c>
      <c r="AC5" s="3">
        <f>AB5-U3</f>
        <v>2.8372023669325213</v>
      </c>
      <c r="AD5" s="8">
        <f>_xlfn.STDEV.P(AC3:AC9)</f>
        <v>0.57507053693349863</v>
      </c>
    </row>
    <row r="6" spans="1:34" x14ac:dyDescent="0.25">
      <c r="B6" s="3">
        <v>8.8320000000000007</v>
      </c>
      <c r="C6" s="3"/>
      <c r="D6" s="3">
        <v>8.6199999999999992</v>
      </c>
      <c r="E6" s="3"/>
      <c r="F6" s="3">
        <v>13.566000000000001</v>
      </c>
      <c r="G6" s="3">
        <f>F6-C3</f>
        <v>4.2606031198228393</v>
      </c>
      <c r="H6" s="3"/>
      <c r="I6" s="3">
        <v>14.781000000000001</v>
      </c>
      <c r="J6" s="3">
        <f>I6-C3</f>
        <v>5.4756031198228392</v>
      </c>
      <c r="K6" s="3"/>
      <c r="L6" s="3">
        <v>13.071999999999999</v>
      </c>
      <c r="M6" s="3">
        <f>L6-E3</f>
        <v>4.0602952116613231</v>
      </c>
      <c r="N6" s="3"/>
      <c r="R6">
        <v>8.3629999999999995</v>
      </c>
      <c r="T6">
        <v>9.0570000000000004</v>
      </c>
      <c r="V6">
        <v>13.186999999999999</v>
      </c>
      <c r="W6" s="3">
        <f>V6-S3</f>
        <v>4.7087506578807954</v>
      </c>
      <c r="X6" s="3"/>
      <c r="Y6">
        <v>10.576000000000001</v>
      </c>
      <c r="Z6" s="3">
        <f>Y6-S3</f>
        <v>2.0977506578807965</v>
      </c>
      <c r="AA6" s="3"/>
      <c r="AB6">
        <v>12.413</v>
      </c>
      <c r="AC6" s="3">
        <f>AB6-U3</f>
        <v>3.5632023669325221</v>
      </c>
      <c r="AD6" s="3"/>
      <c r="AF6" s="9" t="s">
        <v>25</v>
      </c>
      <c r="AG6" s="9"/>
      <c r="AH6" s="9"/>
    </row>
    <row r="7" spans="1:34" x14ac:dyDescent="0.25">
      <c r="B7" s="3"/>
      <c r="C7" s="3"/>
      <c r="D7" s="3"/>
      <c r="E7" s="3"/>
      <c r="F7" s="3">
        <v>12.86</v>
      </c>
      <c r="G7" s="3">
        <f>F7-C3</f>
        <v>3.5546031198228381</v>
      </c>
      <c r="H7" s="3"/>
      <c r="I7" s="3">
        <v>13.898</v>
      </c>
      <c r="J7" s="3">
        <f>I7-C3</f>
        <v>4.5926031198228383</v>
      </c>
      <c r="K7" s="3"/>
      <c r="L7" s="3">
        <v>11.497999999999999</v>
      </c>
      <c r="M7" s="3">
        <f>L7-E3</f>
        <v>2.4862952116613233</v>
      </c>
      <c r="N7" s="3"/>
      <c r="V7">
        <v>12.481</v>
      </c>
      <c r="W7" s="3">
        <f>V7-S3</f>
        <v>4.0027506578807959</v>
      </c>
      <c r="X7" s="3"/>
      <c r="Y7">
        <v>10.481999999999999</v>
      </c>
      <c r="Z7" s="3">
        <f>Y7-S3</f>
        <v>2.0037506578807953</v>
      </c>
      <c r="AA7" s="3"/>
      <c r="AB7">
        <v>12.349</v>
      </c>
      <c r="AC7" s="3">
        <f>AB7-U3</f>
        <v>3.4992023669325221</v>
      </c>
      <c r="AD7" s="3"/>
      <c r="AF7" s="10" t="s">
        <v>26</v>
      </c>
      <c r="AG7" s="10"/>
      <c r="AH7" s="10"/>
    </row>
    <row r="8" spans="1:34" x14ac:dyDescent="0.25">
      <c r="B8" s="3"/>
      <c r="C8" s="3"/>
      <c r="D8" s="3"/>
      <c r="E8" s="3"/>
      <c r="F8" s="3">
        <v>13.144</v>
      </c>
      <c r="G8" s="3">
        <f>F8-C3</f>
        <v>3.8386031198228387</v>
      </c>
      <c r="H8" s="3"/>
      <c r="I8" s="3">
        <v>12.984</v>
      </c>
      <c r="J8" s="3">
        <f>I8-C3</f>
        <v>3.6786031198228386</v>
      </c>
      <c r="K8" s="3"/>
      <c r="L8" s="3">
        <v>12.250999999999999</v>
      </c>
      <c r="M8" s="3">
        <f>L8-E3</f>
        <v>3.2392952116613234</v>
      </c>
      <c r="N8" s="3"/>
      <c r="V8">
        <v>12.271000000000001</v>
      </c>
      <c r="W8" s="3">
        <f>V8-S3</f>
        <v>3.7927506578807968</v>
      </c>
      <c r="X8" s="3"/>
      <c r="Y8">
        <v>10.997</v>
      </c>
      <c r="Z8" s="3">
        <f>Y8-S3</f>
        <v>2.5187506578807959</v>
      </c>
      <c r="AA8" s="3"/>
      <c r="AB8">
        <v>10.996</v>
      </c>
      <c r="AC8" s="3">
        <f>AB8-U3</f>
        <v>2.1462023669325223</v>
      </c>
      <c r="AD8" s="3"/>
    </row>
    <row r="9" spans="1:34" x14ac:dyDescent="0.25">
      <c r="B9" s="3"/>
      <c r="C9" s="3"/>
      <c r="D9" s="3"/>
      <c r="E9" s="3"/>
      <c r="F9" s="3">
        <v>14.038</v>
      </c>
      <c r="G9" s="3">
        <f>F9-C3</f>
        <v>4.7326031198228389</v>
      </c>
      <c r="H9" s="3"/>
      <c r="I9" s="3">
        <v>13.137</v>
      </c>
      <c r="J9" s="3">
        <f>I9-C3</f>
        <v>3.8316031198228391</v>
      </c>
      <c r="K9" s="3"/>
      <c r="L9" s="3">
        <v>12.007999999999999</v>
      </c>
      <c r="M9" s="3">
        <f>L9-E3</f>
        <v>2.9962952116613231</v>
      </c>
      <c r="N9" s="3"/>
      <c r="V9">
        <v>11.702999999999999</v>
      </c>
      <c r="W9" s="3">
        <f>V9-S3</f>
        <v>3.2247506578807954</v>
      </c>
      <c r="X9" s="3"/>
      <c r="Y9">
        <v>11.254</v>
      </c>
      <c r="Z9" s="3">
        <f>Y9-S3</f>
        <v>2.7757506578807956</v>
      </c>
      <c r="AA9" s="3"/>
      <c r="AB9">
        <v>11.038</v>
      </c>
      <c r="AC9" s="3">
        <f>AB9-U3</f>
        <v>2.1882023669325221</v>
      </c>
      <c r="AD9" s="3"/>
    </row>
    <row r="10" spans="1:34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V10">
        <v>11.363</v>
      </c>
      <c r="W10" s="3">
        <f>V10-S3</f>
        <v>2.8847506578807955</v>
      </c>
    </row>
    <row r="11" spans="1:34" x14ac:dyDescent="0.25">
      <c r="A11" t="s">
        <v>13</v>
      </c>
      <c r="B11" s="3">
        <v>9.0079999999999991</v>
      </c>
      <c r="C11" s="4">
        <f>GEOMEAN(B11:B14)</f>
        <v>8.7479428506154413</v>
      </c>
      <c r="D11" s="3">
        <v>9.3759999999999994</v>
      </c>
      <c r="E11" s="4">
        <f>GEOMEAN(D11:D14)</f>
        <v>9.2575002628150358</v>
      </c>
      <c r="F11" s="3">
        <v>14.401</v>
      </c>
      <c r="G11" s="3">
        <f>F11-C11</f>
        <v>5.6530571493845585</v>
      </c>
      <c r="H11" s="8">
        <f>GEOMEAN(G11:G17)</f>
        <v>4.0097718428080729</v>
      </c>
      <c r="I11" s="3">
        <v>11.672000000000001</v>
      </c>
      <c r="J11" s="3">
        <f>I11-C11</f>
        <v>2.9240571493845593</v>
      </c>
      <c r="K11" s="8">
        <f>GEOMEAN(J11:J17)</f>
        <v>3.7030909313489992</v>
      </c>
      <c r="L11" s="3">
        <v>13.228</v>
      </c>
      <c r="M11" s="3">
        <f>L11-E11</f>
        <v>3.970499737184964</v>
      </c>
      <c r="N11" s="8">
        <f>GEOMEAN(M11:M17)</f>
        <v>3.4699515850362173</v>
      </c>
    </row>
    <row r="12" spans="1:34" x14ac:dyDescent="0.25">
      <c r="B12" s="3">
        <v>8.9969999999999999</v>
      </c>
      <c r="C12" s="3"/>
      <c r="D12" s="3">
        <v>9.1910000000000007</v>
      </c>
      <c r="E12" s="3"/>
      <c r="F12" s="3">
        <v>14.000999999999999</v>
      </c>
      <c r="G12" s="3">
        <f>F12-C11</f>
        <v>5.2530571493845581</v>
      </c>
      <c r="H12" s="3" t="s">
        <v>12</v>
      </c>
      <c r="I12" s="3">
        <v>11.6</v>
      </c>
      <c r="J12" s="3">
        <f>I12-C11</f>
        <v>2.8520571493845583</v>
      </c>
      <c r="K12" s="3" t="s">
        <v>12</v>
      </c>
      <c r="L12" s="3">
        <v>13.259</v>
      </c>
      <c r="M12" s="3">
        <f>L12-E11</f>
        <v>4.0014997371849645</v>
      </c>
      <c r="N12" s="3" t="s">
        <v>12</v>
      </c>
      <c r="Q12" t="s">
        <v>13</v>
      </c>
      <c r="R12">
        <v>8.2810000000000006</v>
      </c>
      <c r="S12" s="4">
        <f>GEOMEAN(R12:R15)</f>
        <v>8.7182409617913148</v>
      </c>
      <c r="T12">
        <v>8.4870000000000001</v>
      </c>
      <c r="U12" s="4">
        <f>GEOMEAN(T12:T15)</f>
        <v>9.1535103717882595</v>
      </c>
      <c r="V12">
        <v>12.805</v>
      </c>
      <c r="W12" s="3">
        <f>V12-S12</f>
        <v>4.0867590382086849</v>
      </c>
      <c r="X12" s="8">
        <f>GEOMEAN(W12:W19)</f>
        <v>3.2568630275061277</v>
      </c>
      <c r="Y12">
        <v>10.99</v>
      </c>
      <c r="Z12" s="3">
        <f>Y12-S12</f>
        <v>2.2717590382086854</v>
      </c>
      <c r="AA12" s="8">
        <f>GEOMEAN(Z12:Z18)</f>
        <v>2.0899916021291718</v>
      </c>
      <c r="AB12">
        <v>13.606999999999999</v>
      </c>
      <c r="AC12" s="3">
        <f>AB12-U12</f>
        <v>4.4534896282117398</v>
      </c>
      <c r="AD12" s="8">
        <f>GEOMEAN(AC12:AC18)</f>
        <v>4.4792849330304865</v>
      </c>
    </row>
    <row r="13" spans="1:34" x14ac:dyDescent="0.25">
      <c r="B13" s="3">
        <v>8.7789999999999999</v>
      </c>
      <c r="C13" s="3"/>
      <c r="D13" s="3">
        <v>9.4480000000000004</v>
      </c>
      <c r="E13" s="3"/>
      <c r="F13" s="3">
        <v>12.416</v>
      </c>
      <c r="G13" s="3">
        <f>F13-C11</f>
        <v>3.6680571493845591</v>
      </c>
      <c r="H13" s="8">
        <f>_xlfn.STDEV.P(G11:G17)</f>
        <v>1.0468959939851792</v>
      </c>
      <c r="I13" s="3">
        <v>12.406000000000001</v>
      </c>
      <c r="J13" s="3">
        <f>I13-C11</f>
        <v>3.6580571493845593</v>
      </c>
      <c r="K13" s="8">
        <f>_xlfn.STDEV.P(J11:J17)</f>
        <v>0.70322060708018108</v>
      </c>
      <c r="L13" s="3">
        <v>12.532999999999999</v>
      </c>
      <c r="M13" s="3">
        <f>L13-E11</f>
        <v>3.2754997371849637</v>
      </c>
      <c r="N13" s="8">
        <f>_xlfn.STDEV.P(M11:M17)</f>
        <v>0.43660915651822302</v>
      </c>
      <c r="R13">
        <v>8.9529999999999994</v>
      </c>
      <c r="T13">
        <v>9.15</v>
      </c>
      <c r="V13">
        <v>13.286</v>
      </c>
      <c r="W13" s="3">
        <f>V13-S12</f>
        <v>4.5677590382086848</v>
      </c>
      <c r="X13" s="3" t="s">
        <v>12</v>
      </c>
      <c r="Y13">
        <v>11.071999999999999</v>
      </c>
      <c r="Z13" s="3">
        <f>Y13-S12</f>
        <v>2.3537590382086844</v>
      </c>
      <c r="AA13" s="3" t="s">
        <v>12</v>
      </c>
      <c r="AB13">
        <v>12.904999999999999</v>
      </c>
      <c r="AC13" s="3">
        <f>AB13-U12</f>
        <v>3.7514896282117398</v>
      </c>
      <c r="AD13" s="3" t="s">
        <v>12</v>
      </c>
    </row>
    <row r="14" spans="1:34" x14ac:dyDescent="0.25">
      <c r="B14" s="3">
        <v>8.2309999999999999</v>
      </c>
      <c r="C14" s="3"/>
      <c r="D14" s="3">
        <v>9.0210000000000008</v>
      </c>
      <c r="E14" s="3"/>
      <c r="F14" s="3">
        <v>13.074999999999999</v>
      </c>
      <c r="G14" s="3">
        <f>F14-C11</f>
        <v>4.327057149384558</v>
      </c>
      <c r="I14" s="3">
        <v>13.519</v>
      </c>
      <c r="J14" s="3">
        <f>I14-C11</f>
        <v>4.7710571493845588</v>
      </c>
      <c r="K14" s="3"/>
      <c r="L14" s="3">
        <v>12.042</v>
      </c>
      <c r="M14" s="3">
        <f>L14-E11</f>
        <v>2.784499737184964</v>
      </c>
      <c r="N14" s="3"/>
      <c r="R14">
        <v>9.1890000000000001</v>
      </c>
      <c r="T14">
        <v>9.8670000000000009</v>
      </c>
      <c r="V14">
        <v>12.273</v>
      </c>
      <c r="W14" s="3">
        <f>V14-S12</f>
        <v>3.5547590382086849</v>
      </c>
      <c r="X14" s="8">
        <f>_xlfn.STDEV.P(W12:W19)</f>
        <v>0.7833722970442798</v>
      </c>
      <c r="Y14">
        <v>11.691000000000001</v>
      </c>
      <c r="Z14" s="3">
        <f>Y14-S12</f>
        <v>2.9727590382086859</v>
      </c>
      <c r="AA14" s="8">
        <f>_xlfn.STDEV.P(Z12:Z18)</f>
        <v>0.54317339159179545</v>
      </c>
      <c r="AB14">
        <v>12.699</v>
      </c>
      <c r="AC14" s="3">
        <f>AB14-U12</f>
        <v>3.5454896282117403</v>
      </c>
      <c r="AD14" s="8">
        <f>_xlfn.STDEV.P(AC12:AC18)</f>
        <v>1.976849829906157</v>
      </c>
    </row>
    <row r="15" spans="1:34" x14ac:dyDescent="0.25">
      <c r="B15" s="3"/>
      <c r="C15" s="3"/>
      <c r="D15" s="3"/>
      <c r="E15" s="3"/>
      <c r="F15" s="3">
        <v>11.928000000000001</v>
      </c>
      <c r="G15" s="3">
        <f>F15-C11</f>
        <v>3.1800571493845595</v>
      </c>
      <c r="I15" s="3">
        <v>13.02</v>
      </c>
      <c r="J15" s="3">
        <f>I15-C11</f>
        <v>4.2720571493845583</v>
      </c>
      <c r="K15" s="3"/>
      <c r="L15" s="3">
        <v>12.504</v>
      </c>
      <c r="M15" s="3">
        <f>L15-E11</f>
        <v>3.2464997371849638</v>
      </c>
      <c r="N15" s="3"/>
      <c r="R15">
        <v>8.48</v>
      </c>
      <c r="T15">
        <v>9.1620000000000008</v>
      </c>
      <c r="V15">
        <v>11.984</v>
      </c>
      <c r="W15" s="3">
        <f>V15-S12</f>
        <v>3.2657590382086852</v>
      </c>
      <c r="X15" s="3"/>
      <c r="Y15">
        <v>9.8770000000000007</v>
      </c>
      <c r="Z15" s="3">
        <f>Y15-S12</f>
        <v>1.1587590382086859</v>
      </c>
      <c r="AA15" s="3"/>
      <c r="AB15">
        <v>18.143999999999998</v>
      </c>
      <c r="AC15" s="3">
        <f>AB15-U12</f>
        <v>8.9904896282117388</v>
      </c>
      <c r="AD15" s="3"/>
    </row>
    <row r="16" spans="1:34" x14ac:dyDescent="0.25">
      <c r="B16" s="3"/>
      <c r="C16" s="3"/>
      <c r="D16" s="3"/>
      <c r="E16" s="3"/>
      <c r="F16" s="3">
        <v>11.521000000000001</v>
      </c>
      <c r="G16" s="3">
        <f>F16-C11</f>
        <v>2.7730571493845595</v>
      </c>
      <c r="I16" s="3">
        <v>12.895</v>
      </c>
      <c r="J16" s="3">
        <f>I16-C11</f>
        <v>4.1470571493845583</v>
      </c>
      <c r="K16" s="3"/>
      <c r="L16" s="3">
        <v>12.968</v>
      </c>
      <c r="M16" s="3">
        <f>L16-E11</f>
        <v>3.7104997371849642</v>
      </c>
      <c r="N16" s="3"/>
      <c r="V16">
        <v>12</v>
      </c>
      <c r="W16" s="3">
        <f>V16-S12</f>
        <v>3.2817590382086852</v>
      </c>
      <c r="X16" s="3"/>
      <c r="Y16">
        <v>11.02</v>
      </c>
      <c r="Z16" s="3">
        <f>Y16-S12</f>
        <v>2.3017590382086848</v>
      </c>
      <c r="AA16" s="3"/>
      <c r="AB16">
        <v>12.202999999999999</v>
      </c>
      <c r="AC16" s="3">
        <f>AB16-U12</f>
        <v>3.0494896282117399</v>
      </c>
      <c r="AD16" s="3"/>
    </row>
    <row r="17" spans="1:30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V17">
        <v>11.468</v>
      </c>
      <c r="W17" s="3">
        <f>V17-S12</f>
        <v>2.7497590382086852</v>
      </c>
      <c r="X17" s="3"/>
      <c r="Y17">
        <v>10.683999999999999</v>
      </c>
      <c r="Z17" s="3">
        <f>Y17-S12</f>
        <v>1.9657590382086845</v>
      </c>
      <c r="AA17" s="3"/>
      <c r="AB17">
        <v>14.127000000000001</v>
      </c>
      <c r="AC17" s="3">
        <f>AB17-U12</f>
        <v>4.9734896282117411</v>
      </c>
      <c r="AD17" s="3"/>
    </row>
    <row r="18" spans="1:30" x14ac:dyDescent="0.25">
      <c r="A18" t="s">
        <v>14</v>
      </c>
      <c r="B18" s="3">
        <v>9.44</v>
      </c>
      <c r="C18" s="4">
        <f>GEOMEAN(B18:B21)</f>
        <v>9.1276282548784593</v>
      </c>
      <c r="D18" s="3">
        <v>9.2119999999999997</v>
      </c>
      <c r="E18" s="4">
        <f>GEOMEAN(D18:D21)</f>
        <v>9.253033324369845</v>
      </c>
      <c r="F18" s="3">
        <v>12.13</v>
      </c>
      <c r="G18" s="3">
        <f>F18-C18</f>
        <v>3.0023717451215415</v>
      </c>
      <c r="H18" s="8">
        <f>GEOMEAN(G18:G24)</f>
        <v>3.9596702906904486</v>
      </c>
      <c r="I18" s="3">
        <v>12.374000000000001</v>
      </c>
      <c r="J18" s="3">
        <f>I18-C18</f>
        <v>3.2463717451215413</v>
      </c>
      <c r="K18" s="8">
        <f>GEOMEAN(J18:J25)</f>
        <v>3.9789463533246288</v>
      </c>
      <c r="L18" s="3">
        <v>13.509</v>
      </c>
      <c r="M18" s="3">
        <f>L18-E18</f>
        <v>4.2559666756301553</v>
      </c>
      <c r="N18" s="8">
        <f>GEOMEAN(M18:M24)</f>
        <v>4.3581301503331948</v>
      </c>
      <c r="W18" s="3"/>
      <c r="X18" s="3"/>
      <c r="Z18" s="3"/>
      <c r="AA18" s="3"/>
      <c r="AC18" s="3"/>
      <c r="AD18" s="3"/>
    </row>
    <row r="19" spans="1:30" x14ac:dyDescent="0.25">
      <c r="B19" s="3">
        <v>9.01</v>
      </c>
      <c r="C19" s="3"/>
      <c r="D19" s="3">
        <v>9.3620000000000001</v>
      </c>
      <c r="E19" s="3"/>
      <c r="F19" s="3">
        <v>13.51</v>
      </c>
      <c r="G19" s="3">
        <f>F19-C18</f>
        <v>4.3823717451215405</v>
      </c>
      <c r="H19" s="3" t="s">
        <v>12</v>
      </c>
      <c r="I19" s="3">
        <v>14.08</v>
      </c>
      <c r="J19" s="3">
        <f>I19-C18</f>
        <v>4.9523717451215408</v>
      </c>
      <c r="K19" s="3" t="s">
        <v>12</v>
      </c>
      <c r="L19" s="3">
        <v>13.786</v>
      </c>
      <c r="M19" s="3">
        <f>L19-E18</f>
        <v>4.5329666756301545</v>
      </c>
      <c r="N19" s="3" t="s">
        <v>12</v>
      </c>
      <c r="Q19" t="s">
        <v>14</v>
      </c>
      <c r="R19">
        <v>9.2780000000000005</v>
      </c>
      <c r="S19" s="4">
        <f>GEOMEAN(R19:R22)</f>
        <v>9.1264475054804226</v>
      </c>
      <c r="T19">
        <v>7.0759999999999996</v>
      </c>
      <c r="U19" s="4">
        <f>GEOMEAN(T19:T22)</f>
        <v>8.5560685267724708</v>
      </c>
      <c r="V19">
        <v>11.114000000000001</v>
      </c>
      <c r="W19" s="3">
        <f>V19-S19</f>
        <v>1.9875524945195782</v>
      </c>
      <c r="X19" s="8">
        <f>GEOMEAN(W19:W26)</f>
        <v>1.8885019233056384</v>
      </c>
      <c r="Y19">
        <v>11.48</v>
      </c>
      <c r="Z19" s="3">
        <f>Y19-S19</f>
        <v>2.3535524945195778</v>
      </c>
      <c r="AA19" s="8">
        <f>GEOMEAN(Z19:Z25)</f>
        <v>3.3665358333001087</v>
      </c>
      <c r="AB19">
        <v>13.736000000000001</v>
      </c>
      <c r="AC19" s="3">
        <f>AB19-U19</f>
        <v>5.1799314732275299</v>
      </c>
      <c r="AD19" s="8">
        <f>GEOMEAN(AC19:AC25)</f>
        <v>5.1923855717461231</v>
      </c>
    </row>
    <row r="20" spans="1:30" x14ac:dyDescent="0.25">
      <c r="B20" s="3">
        <v>9.1859999999999999</v>
      </c>
      <c r="C20" s="3"/>
      <c r="D20" s="3">
        <v>9.2070000000000007</v>
      </c>
      <c r="E20" s="3"/>
      <c r="F20" s="3">
        <v>13.303000000000001</v>
      </c>
      <c r="G20" s="3">
        <f>F20-C18</f>
        <v>4.1753717451215415</v>
      </c>
      <c r="H20" s="8">
        <f>_xlfn.STDEV.P(G18:G24)</f>
        <v>0.66790285388087856</v>
      </c>
      <c r="I20" s="3">
        <v>12.583</v>
      </c>
      <c r="J20" s="3">
        <f>I20-C18</f>
        <v>3.4553717451215409</v>
      </c>
      <c r="K20" s="8">
        <f>_xlfn.STDEV.P(J18:J25)</f>
        <v>0.6051235411054533</v>
      </c>
      <c r="L20" s="3">
        <v>13.884</v>
      </c>
      <c r="M20" s="3">
        <f>L20-E18</f>
        <v>4.6309666756301553</v>
      </c>
      <c r="N20" s="8">
        <f>_xlfn.STDEV.P(M18:M24)</f>
        <v>0.33431094142363244</v>
      </c>
      <c r="R20">
        <v>9.1750000000000007</v>
      </c>
      <c r="T20">
        <v>9.0459999999999994</v>
      </c>
      <c r="V20">
        <v>11.472</v>
      </c>
      <c r="W20" s="3">
        <f>V20-S19</f>
        <v>2.3455524945195769</v>
      </c>
      <c r="X20" s="3" t="s">
        <v>12</v>
      </c>
      <c r="Y20">
        <v>12.379</v>
      </c>
      <c r="Z20" s="3">
        <f>Y20-S19</f>
        <v>3.252552494519577</v>
      </c>
      <c r="AA20" s="3" t="s">
        <v>12</v>
      </c>
      <c r="AB20">
        <v>14.018000000000001</v>
      </c>
      <c r="AC20" s="3">
        <f>AB20-U19</f>
        <v>5.4619314732275299</v>
      </c>
      <c r="AD20" s="3" t="s">
        <v>12</v>
      </c>
    </row>
    <row r="21" spans="1:30" x14ac:dyDescent="0.25">
      <c r="B21" s="3">
        <v>8.8840000000000003</v>
      </c>
      <c r="C21" s="3"/>
      <c r="D21" s="3">
        <v>9.2319999999999993</v>
      </c>
      <c r="E21" s="3"/>
      <c r="F21" s="3">
        <v>14.087999999999999</v>
      </c>
      <c r="G21" s="3">
        <f>F21-C18</f>
        <v>4.9603717451215399</v>
      </c>
      <c r="I21" s="3">
        <v>13.278</v>
      </c>
      <c r="J21" s="3">
        <f>I21-C18</f>
        <v>4.1503717451215412</v>
      </c>
      <c r="K21" s="3"/>
      <c r="L21" s="3">
        <v>13.076000000000001</v>
      </c>
      <c r="M21" s="3">
        <f>L21-E18</f>
        <v>3.8229666756301555</v>
      </c>
      <c r="N21" s="3"/>
      <c r="R21">
        <v>9.3870000000000005</v>
      </c>
      <c r="T21">
        <v>9.3829999999999991</v>
      </c>
      <c r="V21">
        <v>10.978</v>
      </c>
      <c r="W21" s="3">
        <f>V21-S19</f>
        <v>1.8515524945195772</v>
      </c>
      <c r="X21" s="8">
        <f>_xlfn.STDEV.P(W19:W26)</f>
        <v>0.32846066456010375</v>
      </c>
      <c r="Y21">
        <v>14.414</v>
      </c>
      <c r="Z21" s="3">
        <f>Y21-S19</f>
        <v>5.2875524945195771</v>
      </c>
      <c r="AA21" s="8">
        <f>_xlfn.STDEV.P(Z19:Z25)</f>
        <v>0.8407292752638712</v>
      </c>
      <c r="AB21">
        <v>14.053000000000001</v>
      </c>
      <c r="AC21" s="3">
        <f>AB21-U19</f>
        <v>5.4969314732275301</v>
      </c>
      <c r="AD21" s="8">
        <f>_xlfn.STDEV.P(AC19:AC25)</f>
        <v>0.65575895385084892</v>
      </c>
    </row>
    <row r="22" spans="1:30" x14ac:dyDescent="0.25">
      <c r="B22" s="3"/>
      <c r="C22" s="3"/>
      <c r="D22" s="3"/>
      <c r="E22" s="3"/>
      <c r="F22" s="3">
        <v>13.420999999999999</v>
      </c>
      <c r="G22" s="3">
        <f>F22-C18</f>
        <v>4.2933717451215401</v>
      </c>
      <c r="I22" s="3">
        <v>13.153</v>
      </c>
      <c r="J22" s="3">
        <f>I22-C18</f>
        <v>4.0253717451215412</v>
      </c>
      <c r="K22" s="3"/>
      <c r="L22" s="3">
        <v>14.087</v>
      </c>
      <c r="M22" s="3">
        <f>L22-E18</f>
        <v>4.8339666756301547</v>
      </c>
      <c r="N22" s="3"/>
      <c r="R22">
        <v>8.6820000000000004</v>
      </c>
      <c r="T22">
        <v>8.923</v>
      </c>
      <c r="V22">
        <v>11.494</v>
      </c>
      <c r="W22" s="3">
        <f>V22-S19</f>
        <v>2.3675524945195772</v>
      </c>
      <c r="X22" s="3"/>
      <c r="Y22">
        <v>12.817</v>
      </c>
      <c r="Z22" s="3">
        <f>Y22-S19</f>
        <v>3.6905524945195776</v>
      </c>
      <c r="AA22" s="3"/>
      <c r="AB22">
        <v>14.9</v>
      </c>
      <c r="AC22" s="3">
        <f>AB22-U19</f>
        <v>6.3439314732275296</v>
      </c>
      <c r="AD22" s="3"/>
    </row>
    <row r="23" spans="1:30" x14ac:dyDescent="0.25">
      <c r="B23" s="3"/>
      <c r="C23" s="3"/>
      <c r="D23" s="3"/>
      <c r="E23" s="3"/>
      <c r="F23" s="3">
        <v>12.422000000000001</v>
      </c>
      <c r="G23" s="3">
        <f>F23-C18</f>
        <v>3.2943717451215413</v>
      </c>
      <c r="I23" s="3">
        <v>13.912000000000001</v>
      </c>
      <c r="J23" s="3">
        <f>I23-C18</f>
        <v>4.7843717451215415</v>
      </c>
      <c r="K23" s="3"/>
      <c r="L23" s="3">
        <v>13.403</v>
      </c>
      <c r="M23" s="3">
        <f>L23-E18</f>
        <v>4.1499666756301554</v>
      </c>
      <c r="N23" s="3"/>
      <c r="V23">
        <v>10.827999999999999</v>
      </c>
      <c r="W23" s="3">
        <f>V23-S19</f>
        <v>1.7015524945195768</v>
      </c>
      <c r="X23" s="3"/>
      <c r="Y23">
        <v>12.119</v>
      </c>
      <c r="Z23" s="3">
        <f>Y23-S19</f>
        <v>2.9925524945195772</v>
      </c>
      <c r="AA23" s="3"/>
      <c r="AB23">
        <v>13.113</v>
      </c>
      <c r="AC23" s="3">
        <f>AB23-U19</f>
        <v>4.5569314732275288</v>
      </c>
      <c r="AD23" s="3"/>
    </row>
    <row r="24" spans="1:30" x14ac:dyDescent="0.25">
      <c r="B24" s="3"/>
      <c r="C24" s="3"/>
      <c r="D24" s="3"/>
      <c r="E24" s="3"/>
      <c r="F24" s="3"/>
      <c r="G24" s="3"/>
      <c r="H24" s="3"/>
      <c r="I24" s="3">
        <v>13.385</v>
      </c>
      <c r="J24" s="3">
        <f>I24-C18</f>
        <v>4.2573717451215405</v>
      </c>
      <c r="K24" s="3"/>
      <c r="L24" s="3"/>
      <c r="M24" s="3"/>
      <c r="N24" s="3"/>
      <c r="V24">
        <v>10.497</v>
      </c>
      <c r="W24" s="3">
        <f>V24-S19</f>
        <v>1.3705524945195773</v>
      </c>
      <c r="X24" s="3"/>
      <c r="Y24">
        <v>12.553000000000001</v>
      </c>
      <c r="Z24" s="3">
        <f>Y24-S19</f>
        <v>3.4265524945195782</v>
      </c>
      <c r="AA24" s="3"/>
      <c r="AB24">
        <v>12.914999999999999</v>
      </c>
      <c r="AC24" s="3">
        <f>AB24-U19</f>
        <v>4.3589314732275284</v>
      </c>
      <c r="AD24" s="3"/>
    </row>
    <row r="25" spans="1:30" x14ac:dyDescent="0.25">
      <c r="B25" s="3"/>
      <c r="C25" s="3"/>
      <c r="D25" s="3"/>
      <c r="E25" s="3"/>
      <c r="F25" s="3"/>
      <c r="G25" s="3"/>
      <c r="H25" s="3"/>
      <c r="I25" s="3">
        <v>12.451000000000001</v>
      </c>
      <c r="J25" s="3">
        <f>I25-C18</f>
        <v>3.3233717451215412</v>
      </c>
      <c r="K25" s="3"/>
      <c r="L25" s="3"/>
      <c r="M25" s="3"/>
      <c r="N25" s="3"/>
      <c r="V25">
        <v>10.923999999999999</v>
      </c>
      <c r="W25" s="3">
        <f>V25-S19</f>
        <v>1.7975524945195769</v>
      </c>
      <c r="Y25">
        <v>12.326000000000001</v>
      </c>
      <c r="Z25" s="3">
        <f>Y25-S19</f>
        <v>3.1995524945195779</v>
      </c>
    </row>
    <row r="26" spans="1:30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Z26" s="3"/>
    </row>
    <row r="27" spans="1:30" x14ac:dyDescent="0.25">
      <c r="A27" t="s">
        <v>15</v>
      </c>
      <c r="B27" s="3">
        <v>8.7669999999999995</v>
      </c>
      <c r="C27" s="4">
        <f>GEOMEAN(B27:B30)</f>
        <v>8.6770343346330296</v>
      </c>
      <c r="D27" s="3">
        <v>9.6669999999999998</v>
      </c>
      <c r="E27" s="4">
        <f>GEOMEAN(D27:D30)</f>
        <v>9.3497584464164909</v>
      </c>
      <c r="F27" s="3">
        <v>11.25</v>
      </c>
      <c r="G27" s="3">
        <f>F27-C27</f>
        <v>2.5729656653669704</v>
      </c>
      <c r="H27" s="8">
        <f>GEOMEAN(G27:G33)</f>
        <v>2.7085656278570829</v>
      </c>
      <c r="I27" s="3">
        <v>13.914</v>
      </c>
      <c r="J27" s="3">
        <f>I27-C27</f>
        <v>5.2369656653669701</v>
      </c>
      <c r="K27" s="8">
        <f>GEOMEAN(J27:J34)</f>
        <v>4.4605784457857292</v>
      </c>
      <c r="L27" s="3">
        <v>12.413</v>
      </c>
      <c r="M27" s="3">
        <f>L27-E27</f>
        <v>3.0632415535835094</v>
      </c>
      <c r="N27" s="8">
        <f>GEOMEAN(M27:M33)</f>
        <v>3.3759902912442232</v>
      </c>
      <c r="Q27" t="s">
        <v>15</v>
      </c>
      <c r="R27">
        <v>8.6029999999999998</v>
      </c>
      <c r="S27" s="4">
        <f>GEOMEAN(R27:R30)</f>
        <v>8.7078007899223273</v>
      </c>
      <c r="T27">
        <v>9.1760000000000002</v>
      </c>
      <c r="U27" s="4">
        <f>GEOMEAN(T27:T30)</f>
        <v>9.429743164262268</v>
      </c>
      <c r="V27">
        <v>11.444000000000001</v>
      </c>
      <c r="W27" s="3">
        <f>V27-S27</f>
        <v>2.7361992100776735</v>
      </c>
      <c r="X27" s="8">
        <f>GEOMEAN(W27:W34)</f>
        <v>3.0811359687387339</v>
      </c>
      <c r="Y27">
        <v>12.88</v>
      </c>
      <c r="Z27" s="3">
        <f>Y27-S27</f>
        <v>4.1721992100776735</v>
      </c>
      <c r="AA27" s="8">
        <f>GEOMEAN(Z27:Z33)</f>
        <v>3.9977357393263371</v>
      </c>
      <c r="AB27">
        <v>11.807</v>
      </c>
      <c r="AC27" s="3">
        <f>AB27-U27</f>
        <v>2.3772568357377324</v>
      </c>
      <c r="AD27" s="8">
        <f>GEOMEAN(AC27:AC33)</f>
        <v>2.9745799722866546</v>
      </c>
    </row>
    <row r="28" spans="1:30" x14ac:dyDescent="0.25">
      <c r="B28" s="3">
        <v>8.7149999999999999</v>
      </c>
      <c r="C28" s="3"/>
      <c r="D28" s="3">
        <v>9.3729999999999993</v>
      </c>
      <c r="E28" s="3"/>
      <c r="F28" s="3">
        <v>11.901</v>
      </c>
      <c r="G28" s="3">
        <f>F28-C27</f>
        <v>3.2239656653669702</v>
      </c>
      <c r="H28" s="3" t="s">
        <v>12</v>
      </c>
      <c r="I28" s="3">
        <v>13.473000000000001</v>
      </c>
      <c r="J28" s="3">
        <f>I28-C27</f>
        <v>4.7959656653669711</v>
      </c>
      <c r="K28" s="3" t="s">
        <v>12</v>
      </c>
      <c r="L28" s="3">
        <v>12.855</v>
      </c>
      <c r="M28" s="3">
        <f>L28-E27</f>
        <v>3.5052415535835095</v>
      </c>
      <c r="N28" s="3" t="s">
        <v>12</v>
      </c>
      <c r="R28">
        <v>8.8360000000000003</v>
      </c>
      <c r="T28">
        <v>9.5389999999999997</v>
      </c>
      <c r="V28">
        <v>11.715999999999999</v>
      </c>
      <c r="W28" s="3">
        <f>V28-S27</f>
        <v>3.008199210077672</v>
      </c>
      <c r="X28" s="3" t="s">
        <v>12</v>
      </c>
      <c r="Y28">
        <v>13.244999999999999</v>
      </c>
      <c r="Z28" s="3">
        <f>Y28-S27</f>
        <v>4.5371992100776719</v>
      </c>
      <c r="AA28" s="3" t="s">
        <v>12</v>
      </c>
      <c r="AB28">
        <v>11.847</v>
      </c>
      <c r="AC28" s="3">
        <f>AB28-U27</f>
        <v>2.4172568357377315</v>
      </c>
      <c r="AD28" s="3" t="s">
        <v>12</v>
      </c>
    </row>
    <row r="29" spans="1:30" x14ac:dyDescent="0.25">
      <c r="B29" s="3">
        <v>8.3919999999999995</v>
      </c>
      <c r="C29" s="3"/>
      <c r="D29" s="3">
        <v>9.3089999999999993</v>
      </c>
      <c r="E29" s="3"/>
      <c r="F29" s="3">
        <v>10.797000000000001</v>
      </c>
      <c r="G29" s="3">
        <f>F29-C27</f>
        <v>2.119965665366971</v>
      </c>
      <c r="H29" s="8">
        <f>_xlfn.STDEV.P(G27:G33)</f>
        <v>0.45895533551752016</v>
      </c>
      <c r="I29" s="3">
        <v>13.381</v>
      </c>
      <c r="J29" s="3">
        <f>I29-C27</f>
        <v>4.7039656653669706</v>
      </c>
      <c r="K29" s="8">
        <f>_xlfn.STDEV.P(J27:J34)</f>
        <v>0.79904425599549678</v>
      </c>
      <c r="L29" s="3">
        <v>13.117000000000001</v>
      </c>
      <c r="M29" s="3">
        <f>L29-E27</f>
        <v>3.76724155358351</v>
      </c>
      <c r="N29" s="8">
        <f>_xlfn.STDEV.P(M27:M33)</f>
        <v>0.22966624334745717</v>
      </c>
      <c r="R29">
        <v>8.6859999999999999</v>
      </c>
      <c r="T29">
        <v>9.4480000000000004</v>
      </c>
      <c r="V29">
        <v>12.147</v>
      </c>
      <c r="W29" s="3">
        <f>V29-S27</f>
        <v>3.4391992100776729</v>
      </c>
      <c r="X29" s="8">
        <f>_xlfn.STDEV.P(W27:W34)</f>
        <v>0.38378310570193586</v>
      </c>
      <c r="Y29">
        <v>12.928000000000001</v>
      </c>
      <c r="Z29" s="3">
        <f>Y29-S27</f>
        <v>4.2201992100776735</v>
      </c>
      <c r="AA29" s="8">
        <f>_xlfn.STDEV.P(Z27:Z33)</f>
        <v>0.28555502704275371</v>
      </c>
      <c r="AB29">
        <v>13.839</v>
      </c>
      <c r="AC29" s="3">
        <f>AB29-U27</f>
        <v>4.4092568357377324</v>
      </c>
      <c r="AD29" s="8">
        <f>_xlfn.STDEV.P(AC27:AC33)</f>
        <v>0.73770494327565284</v>
      </c>
    </row>
    <row r="30" spans="1:30" x14ac:dyDescent="0.25">
      <c r="B30" s="3">
        <v>8.8409999999999993</v>
      </c>
      <c r="C30" s="3"/>
      <c r="D30" s="3">
        <v>9.06</v>
      </c>
      <c r="E30" s="3"/>
      <c r="F30" s="3">
        <v>11.009</v>
      </c>
      <c r="G30" s="3">
        <f>F30-C27</f>
        <v>2.3319656653669707</v>
      </c>
      <c r="I30" s="3">
        <v>14.273999999999999</v>
      </c>
      <c r="J30" s="3">
        <f>I30-C27</f>
        <v>5.5969656653669695</v>
      </c>
      <c r="K30" s="3"/>
      <c r="L30" s="3">
        <v>12.512</v>
      </c>
      <c r="M30" s="3">
        <f>L30-E27</f>
        <v>3.1622415535835096</v>
      </c>
      <c r="N30" s="3"/>
      <c r="T30">
        <v>9.5609999999999999</v>
      </c>
      <c r="V30">
        <v>11.996</v>
      </c>
      <c r="W30" s="3">
        <f>V30-S27</f>
        <v>3.2881992100776731</v>
      </c>
      <c r="X30" s="3"/>
      <c r="Y30">
        <v>12.416</v>
      </c>
      <c r="Z30" s="3">
        <f>Y30-S27</f>
        <v>3.7081992100776731</v>
      </c>
      <c r="AA30" s="3"/>
      <c r="AB30">
        <v>11.871</v>
      </c>
      <c r="AC30" s="3">
        <f>AB30-U27</f>
        <v>2.4412568357377324</v>
      </c>
      <c r="AD30" s="3"/>
    </row>
    <row r="31" spans="1:30" x14ac:dyDescent="0.25">
      <c r="B31" s="3"/>
      <c r="C31" s="3"/>
      <c r="D31" s="3"/>
      <c r="E31" s="3"/>
      <c r="F31" s="3">
        <v>12.083</v>
      </c>
      <c r="G31" s="3">
        <f>F31-C27</f>
        <v>3.4059656653669705</v>
      </c>
      <c r="I31" s="3">
        <v>12.896000000000001</v>
      </c>
      <c r="J31" s="3">
        <f>I31-C27</f>
        <v>4.2189656653669712</v>
      </c>
      <c r="K31" s="3"/>
      <c r="L31" s="3">
        <v>12.785</v>
      </c>
      <c r="M31" s="3">
        <f>L31-E27</f>
        <v>3.4352415535835092</v>
      </c>
      <c r="N31" s="3"/>
      <c r="V31">
        <v>12.332000000000001</v>
      </c>
      <c r="W31" s="3">
        <f>V31-S27</f>
        <v>3.6241992100776734</v>
      </c>
      <c r="X31" s="3"/>
      <c r="Y31">
        <v>12.558999999999999</v>
      </c>
      <c r="Z31" s="3">
        <f>Y31-S27</f>
        <v>3.851199210077672</v>
      </c>
      <c r="AA31" s="3"/>
      <c r="AB31">
        <v>12.87</v>
      </c>
      <c r="AC31" s="3">
        <f>AB31-U27</f>
        <v>3.4402568357377312</v>
      </c>
      <c r="AD31" s="3"/>
    </row>
    <row r="32" spans="1:30" x14ac:dyDescent="0.25">
      <c r="B32" s="3"/>
      <c r="C32" s="3"/>
      <c r="D32" s="3"/>
      <c r="E32" s="3"/>
      <c r="F32" s="3">
        <v>11.504</v>
      </c>
      <c r="G32" s="3">
        <f>F32-C27</f>
        <v>2.8269656653669699</v>
      </c>
      <c r="I32" s="3">
        <v>11.599</v>
      </c>
      <c r="J32" s="3">
        <f>I32-C27</f>
        <v>2.9219656653669706</v>
      </c>
      <c r="K32" s="3"/>
      <c r="L32" s="3">
        <v>12.718999999999999</v>
      </c>
      <c r="M32" s="3">
        <f>L32-E27</f>
        <v>3.3692415535835085</v>
      </c>
      <c r="N32" s="3"/>
      <c r="V32">
        <v>11.244</v>
      </c>
      <c r="W32" s="3">
        <f>V32-S27</f>
        <v>2.5361992100776725</v>
      </c>
      <c r="X32" s="3"/>
      <c r="Y32">
        <v>12.523999999999999</v>
      </c>
      <c r="Z32" s="3">
        <f>Y32-S27</f>
        <v>3.8161992100776718</v>
      </c>
      <c r="AA32" s="3"/>
      <c r="AB32">
        <v>12.685</v>
      </c>
      <c r="AC32" s="3">
        <f>AB32-U27</f>
        <v>3.2552568357377325</v>
      </c>
      <c r="AD32" s="3"/>
    </row>
    <row r="33" spans="1:30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W33" s="3"/>
      <c r="Y33">
        <v>12.456</v>
      </c>
      <c r="Z33" s="3">
        <f>Y33-S27</f>
        <v>3.7481992100776722</v>
      </c>
    </row>
    <row r="34" spans="1:30" x14ac:dyDescent="0.25">
      <c r="A34" t="s">
        <v>16</v>
      </c>
      <c r="B34" s="3">
        <v>9.0660000000000007</v>
      </c>
      <c r="C34" s="4">
        <f>GEOMEAN(B34:B37)</f>
        <v>9.102927325414699</v>
      </c>
      <c r="D34" s="3">
        <v>9.1210000000000004</v>
      </c>
      <c r="E34" s="4">
        <f>GEOMEAN(D34:D37)</f>
        <v>8.9787564726169826</v>
      </c>
      <c r="F34" s="3">
        <v>12.583</v>
      </c>
      <c r="G34" s="3">
        <f>F34-C34</f>
        <v>3.4800726745853012</v>
      </c>
      <c r="H34" s="8">
        <f>GEOMEAN(G34:G40)</f>
        <v>3.4834621191661506</v>
      </c>
      <c r="I34" s="3">
        <v>13.413</v>
      </c>
      <c r="J34" s="3">
        <f>I34-C34</f>
        <v>4.3100726745853013</v>
      </c>
      <c r="K34" s="8">
        <f>GEOMEAN(J34:J41)</f>
        <v>4.9884234490842116</v>
      </c>
      <c r="L34" s="3">
        <v>12.755000000000001</v>
      </c>
      <c r="M34" s="3">
        <f>L34-E34</f>
        <v>3.7762435273830182</v>
      </c>
      <c r="N34" s="8">
        <f>GEOMEAN(M34:M40)</f>
        <v>4.0220920796981758</v>
      </c>
    </row>
    <row r="35" spans="1:30" x14ac:dyDescent="0.25">
      <c r="B35" s="3">
        <v>9.2289999999999992</v>
      </c>
      <c r="C35" s="3"/>
      <c r="D35" s="3">
        <v>8.9019999999999992</v>
      </c>
      <c r="E35" s="3"/>
      <c r="F35" s="3">
        <v>13.487</v>
      </c>
      <c r="G35" s="3">
        <f>F35-C34</f>
        <v>4.3840726745853011</v>
      </c>
      <c r="H35" s="3" t="s">
        <v>12</v>
      </c>
      <c r="I35" s="3">
        <v>15.045999999999999</v>
      </c>
      <c r="J35" s="3">
        <f>I35-C34</f>
        <v>5.9430726745853004</v>
      </c>
      <c r="K35" s="3" t="s">
        <v>12</v>
      </c>
      <c r="L35" s="3">
        <v>13.114000000000001</v>
      </c>
      <c r="M35" s="3">
        <f>L35-E34</f>
        <v>4.1352435273830181</v>
      </c>
      <c r="N35" s="3" t="s">
        <v>12</v>
      </c>
      <c r="Q35" t="s">
        <v>16</v>
      </c>
      <c r="R35">
        <v>9.0820000000000007</v>
      </c>
      <c r="S35" s="4">
        <f>GEOMEAN(R35:R38)</f>
        <v>9.1185655326413446</v>
      </c>
      <c r="T35">
        <v>8.5790000000000006</v>
      </c>
      <c r="U35" s="4">
        <f>GEOMEAN(T35:T38)</f>
        <v>8.818669354866012</v>
      </c>
      <c r="V35">
        <v>12.281000000000001</v>
      </c>
      <c r="W35" s="3">
        <f>V35-S35</f>
        <v>3.162434467358656</v>
      </c>
      <c r="X35" s="8">
        <f>GEOMEAN(W35:W42)</f>
        <v>2.8780497352781591</v>
      </c>
      <c r="Y35">
        <v>10.343</v>
      </c>
      <c r="Z35" s="3">
        <f>Y35-S35</f>
        <v>1.2244344673586554</v>
      </c>
      <c r="AA35" s="8">
        <f>GEOMEAN(Z35:Z41)</f>
        <v>2.2571861318681612</v>
      </c>
      <c r="AB35">
        <v>13.631</v>
      </c>
      <c r="AC35" s="3">
        <f>AB35-U35</f>
        <v>4.8123306451339882</v>
      </c>
      <c r="AD35" s="8">
        <f>GEOMEAN(AC35:AC41)</f>
        <v>4.6883323343732943</v>
      </c>
    </row>
    <row r="36" spans="1:30" x14ac:dyDescent="0.25">
      <c r="B36" s="3">
        <v>9.1609999999999996</v>
      </c>
      <c r="C36" s="3"/>
      <c r="D36" s="3">
        <v>9.0950000000000006</v>
      </c>
      <c r="E36" s="3"/>
      <c r="F36" s="3">
        <v>12.387</v>
      </c>
      <c r="G36" s="3">
        <f>F36-C34</f>
        <v>3.2840726745853015</v>
      </c>
      <c r="H36" s="8">
        <f>_xlfn.STDEV.P(G34:G40)</f>
        <v>0.49610228000103357</v>
      </c>
      <c r="I36" s="3">
        <v>15.805999999999999</v>
      </c>
      <c r="J36" s="3">
        <f>I36-C34</f>
        <v>6.7030726745853002</v>
      </c>
      <c r="K36" s="8">
        <f>_xlfn.STDEV.P(J34:J41)</f>
        <v>1.1889192828886608</v>
      </c>
      <c r="L36" s="3">
        <v>13.395</v>
      </c>
      <c r="M36" s="3">
        <f>L36-E34</f>
        <v>4.416243527383017</v>
      </c>
      <c r="N36" s="8">
        <f>_xlfn.STDEV.P(M34:M40)</f>
        <v>0.33395342323277449</v>
      </c>
      <c r="R36">
        <v>9.1790000000000003</v>
      </c>
      <c r="T36">
        <v>9.0340000000000007</v>
      </c>
      <c r="V36">
        <v>12.553000000000001</v>
      </c>
      <c r="W36" s="3">
        <f>V36-S35</f>
        <v>3.4344344673586562</v>
      </c>
      <c r="X36" s="3" t="s">
        <v>12</v>
      </c>
      <c r="Y36">
        <v>11.406000000000001</v>
      </c>
      <c r="Z36" s="3">
        <f>Y36-S35</f>
        <v>2.287434467358656</v>
      </c>
      <c r="AA36" s="3" t="s">
        <v>12</v>
      </c>
      <c r="AB36">
        <v>14.122999999999999</v>
      </c>
      <c r="AC36" s="3">
        <f>AB36-U35</f>
        <v>5.3043306451339873</v>
      </c>
      <c r="AD36" s="3" t="s">
        <v>12</v>
      </c>
    </row>
    <row r="37" spans="1:30" x14ac:dyDescent="0.25">
      <c r="B37" s="3">
        <v>8.9580000000000002</v>
      </c>
      <c r="C37" s="3"/>
      <c r="D37" s="3">
        <v>8.8010000000000002</v>
      </c>
      <c r="E37" s="3"/>
      <c r="F37" s="3">
        <v>12.933</v>
      </c>
      <c r="G37" s="3">
        <f>F37-C34</f>
        <v>3.8300726745853009</v>
      </c>
      <c r="I37" s="3">
        <v>15.698</v>
      </c>
      <c r="J37" s="3">
        <f>I37-C34</f>
        <v>6.5950726745853014</v>
      </c>
      <c r="K37" s="3"/>
      <c r="L37" s="3">
        <v>13.452999999999999</v>
      </c>
      <c r="M37" s="3">
        <f>L37-E34</f>
        <v>4.4742435273830168</v>
      </c>
      <c r="N37" s="3"/>
      <c r="R37">
        <v>9.0950000000000006</v>
      </c>
      <c r="T37">
        <v>9.0329999999999995</v>
      </c>
      <c r="V37">
        <v>11.878</v>
      </c>
      <c r="W37" s="3">
        <f>V37-S35</f>
        <v>2.7594344673586555</v>
      </c>
      <c r="X37" s="8">
        <f>_xlfn.STDEV.P(W35:W42)</f>
        <v>0.31278267215432098</v>
      </c>
      <c r="Y37">
        <v>11.37</v>
      </c>
      <c r="Z37" s="3">
        <f>Y37-S35</f>
        <v>2.2514344673586546</v>
      </c>
      <c r="AA37" s="8">
        <f>_xlfn.STDEV.P(Z35:Z41)</f>
        <v>0.55393597213440671</v>
      </c>
      <c r="AB37">
        <v>14.141</v>
      </c>
      <c r="AC37" s="3">
        <f>AB37-U35</f>
        <v>5.322330645133988</v>
      </c>
      <c r="AD37" s="8">
        <f>_xlfn.STDEV.P(AC35:AC41)</f>
        <v>0.50433311302044326</v>
      </c>
    </row>
    <row r="38" spans="1:30" x14ac:dyDescent="0.25">
      <c r="B38" s="3"/>
      <c r="C38" s="3"/>
      <c r="D38" s="3"/>
      <c r="E38" s="3"/>
      <c r="F38" s="3">
        <v>12.452</v>
      </c>
      <c r="G38" s="3">
        <f>F38-C34</f>
        <v>3.349072674585301</v>
      </c>
      <c r="I38" s="3">
        <v>13.952999999999999</v>
      </c>
      <c r="J38" s="3">
        <f>I38-C34</f>
        <v>4.8500726745853004</v>
      </c>
      <c r="K38" s="3"/>
      <c r="L38" s="3">
        <v>12.547000000000001</v>
      </c>
      <c r="M38" s="3">
        <f>L38-E34</f>
        <v>3.568243527383018</v>
      </c>
      <c r="N38" s="3"/>
      <c r="T38">
        <v>8.6389999999999993</v>
      </c>
      <c r="V38">
        <v>11.917999999999999</v>
      </c>
      <c r="W38" s="3">
        <f>V38-S35</f>
        <v>2.7994344673586546</v>
      </c>
      <c r="X38" s="3"/>
      <c r="Y38">
        <v>12.076000000000001</v>
      </c>
      <c r="Z38" s="3">
        <f>Y38-S35</f>
        <v>2.9574344673586559</v>
      </c>
      <c r="AA38" s="3"/>
      <c r="AB38">
        <v>13.506</v>
      </c>
      <c r="AC38" s="3">
        <f>AB38-U35</f>
        <v>4.6873306451339882</v>
      </c>
      <c r="AD38" s="3"/>
    </row>
    <row r="39" spans="1:30" x14ac:dyDescent="0.25">
      <c r="B39" s="3"/>
      <c r="C39" s="3"/>
      <c r="D39" s="3"/>
      <c r="E39" s="3"/>
      <c r="F39" s="3">
        <v>11.882999999999999</v>
      </c>
      <c r="G39" s="3">
        <f>F39-C34</f>
        <v>2.7800726745853002</v>
      </c>
      <c r="I39" s="3">
        <v>12.787000000000001</v>
      </c>
      <c r="J39" s="3">
        <f>I39-C34</f>
        <v>3.6840726745853019</v>
      </c>
      <c r="K39" s="3"/>
      <c r="L39" s="3">
        <v>12.824</v>
      </c>
      <c r="M39" s="3">
        <f>L39-E34</f>
        <v>3.8452435273830172</v>
      </c>
      <c r="N39" s="3"/>
      <c r="V39">
        <v>11.603</v>
      </c>
      <c r="W39" s="3">
        <f>V39-S35</f>
        <v>2.4844344673586551</v>
      </c>
      <c r="X39" s="3"/>
      <c r="Y39">
        <v>12.17</v>
      </c>
      <c r="Z39" s="3">
        <f>Y39-S35</f>
        <v>3.0514344673586553</v>
      </c>
      <c r="AA39" s="3"/>
      <c r="AB39">
        <v>12.941000000000001</v>
      </c>
      <c r="AC39" s="3">
        <f>AB39-U35</f>
        <v>4.1223306451339887</v>
      </c>
      <c r="AD39" s="3"/>
    </row>
    <row r="40" spans="1:30" x14ac:dyDescent="0.25">
      <c r="B40" s="3"/>
      <c r="C40" s="3"/>
      <c r="D40" s="3"/>
      <c r="E40" s="3"/>
      <c r="F40" s="3"/>
      <c r="G40" s="3"/>
      <c r="H40" s="3"/>
      <c r="I40" s="3">
        <v>12.901999999999999</v>
      </c>
      <c r="J40" s="3">
        <f>I40-C34</f>
        <v>3.7990726745853003</v>
      </c>
      <c r="K40" s="3"/>
      <c r="L40" s="3"/>
      <c r="M40" s="3"/>
      <c r="N40" s="3"/>
      <c r="V40">
        <v>11.845000000000001</v>
      </c>
      <c r="W40" s="3">
        <f>V40-S35</f>
        <v>2.726434467358656</v>
      </c>
      <c r="X40" s="3"/>
      <c r="Y40">
        <v>11.427</v>
      </c>
      <c r="Z40" s="3">
        <f>Y40-S35</f>
        <v>2.308434467358655</v>
      </c>
      <c r="AA40" s="3"/>
      <c r="AB40">
        <v>12.864000000000001</v>
      </c>
      <c r="AC40" s="3">
        <f>AB40-U35</f>
        <v>4.0453306451339888</v>
      </c>
      <c r="AD40" s="3"/>
    </row>
    <row r="41" spans="1:30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Y41">
        <v>11.391</v>
      </c>
      <c r="Z41" s="3">
        <f>Y41-S35</f>
        <v>2.2724344673586554</v>
      </c>
    </row>
    <row r="42" spans="1:30" x14ac:dyDescent="0.25">
      <c r="A42" t="s">
        <v>17</v>
      </c>
      <c r="B42" s="3">
        <v>8.8970000000000002</v>
      </c>
      <c r="C42" s="4">
        <f>GEOMEAN(B42:B45)</f>
        <v>8.6877543613829236</v>
      </c>
      <c r="D42" s="3">
        <v>9.57</v>
      </c>
      <c r="E42" s="4">
        <f>GEOMEAN(D42:D45)</f>
        <v>9.1913454128447647</v>
      </c>
      <c r="F42" s="3">
        <v>10.952</v>
      </c>
      <c r="G42" s="3">
        <f>F42-C42</f>
        <v>2.2642456386170764</v>
      </c>
      <c r="H42" s="8">
        <f>GEOMEAN(G42:G48)</f>
        <v>3.2172040505466781</v>
      </c>
      <c r="I42" s="3">
        <v>14.109</v>
      </c>
      <c r="J42" s="3">
        <f>I42-C42</f>
        <v>5.4212456386170764</v>
      </c>
      <c r="K42" s="8">
        <f>GEOMEAN(J42:J49)</f>
        <v>5.1260860373952184</v>
      </c>
      <c r="L42" s="3">
        <v>13.454000000000001</v>
      </c>
      <c r="M42" s="3">
        <f>L42-E42</f>
        <v>4.2626545871552359</v>
      </c>
      <c r="N42" s="8">
        <f>GEOMEAN(M42:M48)</f>
        <v>3.7980463171413361</v>
      </c>
    </row>
    <row r="43" spans="1:30" x14ac:dyDescent="0.25">
      <c r="B43" s="3">
        <v>8.8320000000000007</v>
      </c>
      <c r="C43" s="3"/>
      <c r="D43" s="3">
        <v>9.3339999999999996</v>
      </c>
      <c r="E43" s="3"/>
      <c r="F43" s="3">
        <v>13.23</v>
      </c>
      <c r="G43" s="3">
        <f>F43-C42</f>
        <v>4.5422456386170769</v>
      </c>
      <c r="H43" s="3" t="s">
        <v>12</v>
      </c>
      <c r="I43" s="3">
        <v>13.41</v>
      </c>
      <c r="J43" s="3">
        <f>I43-C42</f>
        <v>4.7222456386170766</v>
      </c>
      <c r="K43" s="3" t="s">
        <v>12</v>
      </c>
      <c r="L43" s="3">
        <v>13.195</v>
      </c>
      <c r="M43" s="3">
        <f>L43-E42</f>
        <v>4.0036545871552356</v>
      </c>
      <c r="N43" s="3" t="s">
        <v>12</v>
      </c>
      <c r="Q43" t="s">
        <v>17</v>
      </c>
      <c r="R43">
        <v>8.8420000000000005</v>
      </c>
      <c r="S43" s="4">
        <f>GEOMEAN(R43:R46)</f>
        <v>8.9056587847256239</v>
      </c>
      <c r="T43">
        <v>9.0619999999999994</v>
      </c>
      <c r="U43" s="4">
        <f>GEOMEAN(T43:T46)</f>
        <v>9.4294931331277461</v>
      </c>
      <c r="V43">
        <v>12.222</v>
      </c>
      <c r="W43" s="3">
        <f>V43-S43</f>
        <v>3.3163412152743756</v>
      </c>
      <c r="X43" s="8">
        <f>GEOMEAN(W43:W50)</f>
        <v>2.726564406104325</v>
      </c>
      <c r="Y43">
        <v>11.824</v>
      </c>
      <c r="Z43" s="3">
        <f>Y43-S43</f>
        <v>2.918341215274376</v>
      </c>
      <c r="AA43" s="8">
        <f>GEOMEAN(Z43:Z49)</f>
        <v>2.921311491770032</v>
      </c>
      <c r="AB43">
        <v>11.664</v>
      </c>
      <c r="AC43" s="3">
        <f>AB43-U43</f>
        <v>2.2345068668722536</v>
      </c>
      <c r="AD43" s="8">
        <f>GEOMEAN(AC43:AC49)</f>
        <v>2.9661776953426595</v>
      </c>
    </row>
    <row r="44" spans="1:30" x14ac:dyDescent="0.25">
      <c r="B44" s="3">
        <v>8.7590000000000003</v>
      </c>
      <c r="C44" s="3"/>
      <c r="D44" s="3">
        <v>9.1259999999999994</v>
      </c>
      <c r="E44" s="3"/>
      <c r="F44" s="3">
        <v>12.156000000000001</v>
      </c>
      <c r="G44" s="3">
        <f>F44-C42</f>
        <v>3.468245638617077</v>
      </c>
      <c r="H44" s="8">
        <f>_xlfn.STDEV.P(G42:G48)</f>
        <v>0.69798511604634161</v>
      </c>
      <c r="I44" s="3">
        <v>14.387</v>
      </c>
      <c r="J44" s="3">
        <f>I44-C42</f>
        <v>5.6992456386170769</v>
      </c>
      <c r="K44" s="8">
        <f>_xlfn.STDEV.P(J42:J49)</f>
        <v>0.72061747898618611</v>
      </c>
      <c r="L44" s="3">
        <v>12.911</v>
      </c>
      <c r="M44" s="3">
        <f>L44-E42</f>
        <v>3.7196545871552349</v>
      </c>
      <c r="N44" s="8">
        <f>_xlfn.STDEV.P(M42:M48)</f>
        <v>0.26952638502050663</v>
      </c>
      <c r="R44">
        <v>8.8800000000000008</v>
      </c>
      <c r="T44">
        <v>9.6029999999999998</v>
      </c>
      <c r="V44">
        <v>11.763</v>
      </c>
      <c r="W44" s="3">
        <f>V44-S43</f>
        <v>2.857341215274376</v>
      </c>
      <c r="X44" s="3" t="s">
        <v>12</v>
      </c>
      <c r="Y44">
        <v>13.324999999999999</v>
      </c>
      <c r="Z44" s="3">
        <f>Y44-S43</f>
        <v>4.4193412152743754</v>
      </c>
      <c r="AA44" s="3" t="s">
        <v>12</v>
      </c>
      <c r="AB44">
        <v>11.698</v>
      </c>
      <c r="AC44" s="3">
        <f>AB44-U43</f>
        <v>2.2685068668722543</v>
      </c>
      <c r="AD44" s="3" t="s">
        <v>12</v>
      </c>
    </row>
    <row r="45" spans="1:30" x14ac:dyDescent="0.25">
      <c r="B45" s="3">
        <v>8.2769999999999992</v>
      </c>
      <c r="C45" s="3"/>
      <c r="D45" s="3">
        <v>8.7550000000000008</v>
      </c>
      <c r="E45" s="3"/>
      <c r="F45" s="3">
        <v>11.994</v>
      </c>
      <c r="G45" s="3">
        <f>F45-C42</f>
        <v>3.3062456386170762</v>
      </c>
      <c r="I45" s="3">
        <v>14.753</v>
      </c>
      <c r="J45" s="3">
        <f>I45-C42</f>
        <v>6.0652456386170766</v>
      </c>
      <c r="K45" s="3"/>
      <c r="L45" s="3">
        <v>12.996</v>
      </c>
      <c r="M45" s="3">
        <f>L45-E42</f>
        <v>3.8046545871552357</v>
      </c>
      <c r="N45" s="3"/>
      <c r="R45">
        <v>9.0809999999999995</v>
      </c>
      <c r="T45">
        <v>9.5269999999999992</v>
      </c>
      <c r="V45">
        <v>11.63</v>
      </c>
      <c r="W45" s="3">
        <f>V45-S43</f>
        <v>2.7243412152743769</v>
      </c>
      <c r="X45" s="8">
        <f>_xlfn.STDEV.P(W43:W50)</f>
        <v>0.2741112540408302</v>
      </c>
      <c r="Y45">
        <v>11.167</v>
      </c>
      <c r="Z45" s="3">
        <f>Y45-S43</f>
        <v>2.2613412152743759</v>
      </c>
      <c r="AA45" s="8">
        <f>_xlfn.STDEV.P(Z43:Z49)</f>
        <v>0.64003411898850371</v>
      </c>
      <c r="AB45">
        <v>12.411</v>
      </c>
      <c r="AC45" s="3">
        <f>AB45-U43</f>
        <v>2.9815068668722535</v>
      </c>
      <c r="AD45" s="8">
        <f>_xlfn.STDEV.P(AC43:AC49)</f>
        <v>0.67141328967749525</v>
      </c>
    </row>
    <row r="46" spans="1:30" x14ac:dyDescent="0.25">
      <c r="B46" s="3"/>
      <c r="C46" s="3"/>
      <c r="D46" s="3"/>
      <c r="E46" s="3"/>
      <c r="F46" s="3">
        <v>12.071999999999999</v>
      </c>
      <c r="G46" s="3">
        <f>F46-C42</f>
        <v>3.3842456386170756</v>
      </c>
      <c r="I46" s="3">
        <v>14.481999999999999</v>
      </c>
      <c r="J46" s="3">
        <f>I46-C42</f>
        <v>5.7942456386170758</v>
      </c>
      <c r="K46" s="3"/>
      <c r="L46" s="3">
        <v>12.831</v>
      </c>
      <c r="M46" s="3">
        <f>L46-E42</f>
        <v>3.6396545871552348</v>
      </c>
      <c r="N46" s="3"/>
      <c r="R46">
        <v>8.8219999999999992</v>
      </c>
      <c r="T46">
        <v>9.5359999999999996</v>
      </c>
      <c r="V46">
        <v>11.438000000000001</v>
      </c>
      <c r="W46" s="3">
        <f>V46-S43</f>
        <v>2.5323412152743767</v>
      </c>
      <c r="X46" s="3"/>
      <c r="Y46">
        <v>11.646000000000001</v>
      </c>
      <c r="Z46" s="3">
        <f>Y46-S43</f>
        <v>2.7403412152743769</v>
      </c>
      <c r="AA46" s="3"/>
      <c r="AB46">
        <v>13.625</v>
      </c>
      <c r="AC46" s="3">
        <f>AB46-U43</f>
        <v>4.1955068668722539</v>
      </c>
      <c r="AD46" s="3"/>
    </row>
    <row r="47" spans="1:30" x14ac:dyDescent="0.25">
      <c r="B47" s="3"/>
      <c r="C47" s="3"/>
      <c r="D47" s="3"/>
      <c r="E47" s="3"/>
      <c r="F47" s="3">
        <v>11.465999999999999</v>
      </c>
      <c r="G47" s="3">
        <f>F47-C42</f>
        <v>2.7782456386170757</v>
      </c>
      <c r="I47" s="3">
        <v>13.355</v>
      </c>
      <c r="J47" s="3">
        <f>I47-C42</f>
        <v>4.6672456386170769</v>
      </c>
      <c r="K47" s="3"/>
      <c r="L47" s="3">
        <v>12.606</v>
      </c>
      <c r="M47" s="3">
        <f>L47-E42</f>
        <v>3.4146545871552352</v>
      </c>
      <c r="N47" s="3"/>
      <c r="V47">
        <v>11.409000000000001</v>
      </c>
      <c r="W47" s="3">
        <f>V47-S43</f>
        <v>2.5033412152743768</v>
      </c>
      <c r="X47" s="3"/>
      <c r="Y47">
        <v>11.425000000000001</v>
      </c>
      <c r="Z47" s="3">
        <f>Y47-S43</f>
        <v>2.5193412152743768</v>
      </c>
      <c r="AA47" s="3"/>
      <c r="AB47">
        <v>12.641</v>
      </c>
      <c r="AC47" s="3">
        <f>AB47-U43</f>
        <v>3.211506866872254</v>
      </c>
      <c r="AD47" s="3"/>
    </row>
    <row r="48" spans="1:30" x14ac:dyDescent="0.25">
      <c r="B48" s="3"/>
      <c r="C48" s="3"/>
      <c r="D48" s="3"/>
      <c r="E48" s="3"/>
      <c r="F48" s="3"/>
      <c r="G48" s="3"/>
      <c r="H48" s="3"/>
      <c r="I48" s="3">
        <v>12.574</v>
      </c>
      <c r="J48" s="3">
        <f>I48-C42</f>
        <v>3.8862456386170763</v>
      </c>
      <c r="K48" s="3"/>
      <c r="L48" s="3"/>
      <c r="M48" s="3"/>
      <c r="N48" s="3"/>
      <c r="V48">
        <v>11.689</v>
      </c>
      <c r="W48" s="3">
        <f>V48-S43</f>
        <v>2.7833412152743762</v>
      </c>
      <c r="X48" s="3"/>
      <c r="Y48">
        <v>11.86</v>
      </c>
      <c r="Z48" s="3">
        <f>Y48-S43</f>
        <v>2.9543412152743755</v>
      </c>
      <c r="AA48" s="3"/>
      <c r="AB48">
        <v>12.773999999999999</v>
      </c>
      <c r="AC48" s="3">
        <f>AB48-U43</f>
        <v>3.3445068668722531</v>
      </c>
      <c r="AD48" s="3"/>
    </row>
    <row r="49" spans="1:30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V49">
        <v>11.365</v>
      </c>
      <c r="W49" s="3">
        <f>V49-S43</f>
        <v>2.4593412152743763</v>
      </c>
      <c r="Y49">
        <v>11.958</v>
      </c>
      <c r="Z49" s="3">
        <f>Y49-S43</f>
        <v>3.0523412152743763</v>
      </c>
    </row>
    <row r="50" spans="1:30" x14ac:dyDescent="0.25">
      <c r="A50" t="s">
        <v>18</v>
      </c>
      <c r="B50" s="3">
        <v>9.0269999999999992</v>
      </c>
      <c r="C50" s="4">
        <f>GEOMEAN(B50:B53)</f>
        <v>9.1248755408410673</v>
      </c>
      <c r="D50" s="3">
        <v>9.2889999999999997</v>
      </c>
      <c r="E50" s="4">
        <f>GEOMEAN(D50:D53)</f>
        <v>8.8835874468915854</v>
      </c>
      <c r="F50" s="3">
        <v>12.144</v>
      </c>
      <c r="G50" s="3">
        <f>F50-C50</f>
        <v>3.0191244591589328</v>
      </c>
      <c r="H50" s="8">
        <f>GEOMEAN(G50:G56)</f>
        <v>3.7217401269691441</v>
      </c>
      <c r="I50" s="3">
        <v>13.914</v>
      </c>
      <c r="J50" s="3">
        <f>I50-C50</f>
        <v>4.7891244591589324</v>
      </c>
      <c r="K50" s="8">
        <f>GEOMEAN(J50:J57)</f>
        <v>4.2457667841917175</v>
      </c>
      <c r="L50" s="3">
        <v>13.347</v>
      </c>
      <c r="M50" s="3">
        <f>L50-E50</f>
        <v>4.4634125531084141</v>
      </c>
      <c r="N50" s="8">
        <f>GEOMEAN(M50:M56)</f>
        <v>4.2202583921778558</v>
      </c>
      <c r="Y50">
        <v>11.186</v>
      </c>
      <c r="Z50" s="3">
        <f>Y50-S43</f>
        <v>2.2803412152743761</v>
      </c>
    </row>
    <row r="51" spans="1:30" x14ac:dyDescent="0.25">
      <c r="B51" s="3">
        <v>9.2119999999999997</v>
      </c>
      <c r="C51" s="3"/>
      <c r="D51" s="3">
        <v>8.9920000000000009</v>
      </c>
      <c r="E51" s="3"/>
      <c r="F51" s="3">
        <v>13.129</v>
      </c>
      <c r="G51" s="3">
        <f>F51-C50</f>
        <v>4.0041244591589322</v>
      </c>
      <c r="H51" s="3" t="s">
        <v>12</v>
      </c>
      <c r="I51" s="3">
        <v>15.316000000000001</v>
      </c>
      <c r="J51" s="3">
        <f>I51-C50</f>
        <v>6.1911244591589334</v>
      </c>
      <c r="K51" s="3" t="s">
        <v>12</v>
      </c>
      <c r="L51" s="3">
        <v>14.327999999999999</v>
      </c>
      <c r="M51" s="3">
        <f>L51-E50</f>
        <v>5.444412553108414</v>
      </c>
      <c r="N51" s="3" t="s">
        <v>12</v>
      </c>
    </row>
    <row r="52" spans="1:30" x14ac:dyDescent="0.25">
      <c r="B52" s="3">
        <v>9.202</v>
      </c>
      <c r="C52" s="3"/>
      <c r="D52" s="3">
        <v>8.32</v>
      </c>
      <c r="E52" s="3"/>
      <c r="F52" s="3">
        <v>13.635999999999999</v>
      </c>
      <c r="G52" s="3">
        <f>F52-C50</f>
        <v>4.5111244591589319</v>
      </c>
      <c r="H52" s="8">
        <f>_xlfn.STDEV.P(G50:G56)</f>
        <v>0.48308763870199412</v>
      </c>
      <c r="I52" s="3">
        <v>13.997</v>
      </c>
      <c r="J52" s="3">
        <f>I52-C50</f>
        <v>4.8721244591589326</v>
      </c>
      <c r="K52" s="8">
        <f>_xlfn.STDEV.P(J50:J57)</f>
        <v>1.0489498137255551</v>
      </c>
      <c r="L52" s="3">
        <v>13.863</v>
      </c>
      <c r="M52" s="3">
        <f>L52-E50</f>
        <v>4.9794125531084141</v>
      </c>
      <c r="N52" s="8">
        <f>_xlfn.STDEV.P(M50:M56)</f>
        <v>0.78059585502928375</v>
      </c>
      <c r="Q52" t="s">
        <v>18</v>
      </c>
      <c r="R52">
        <v>8.343</v>
      </c>
      <c r="S52" s="4">
        <f>GEOMEAN(R52:R55)</f>
        <v>8.9408531564142333</v>
      </c>
      <c r="T52">
        <v>9.2729999999999997</v>
      </c>
      <c r="U52" s="4">
        <f>GEOMEAN(T52:T55)</f>
        <v>8.9016274120652277</v>
      </c>
      <c r="V52">
        <v>12.829000000000001</v>
      </c>
      <c r="W52" s="3">
        <f>V52-S52</f>
        <v>3.8881468435857673</v>
      </c>
      <c r="X52" s="8">
        <f>GEOMEAN(W52:W59)</f>
        <v>3.1772326165562008</v>
      </c>
      <c r="Y52">
        <v>10.499000000000001</v>
      </c>
      <c r="Z52" s="3">
        <f>Y52-S52</f>
        <v>1.5581468435857673</v>
      </c>
      <c r="AA52" s="8">
        <f>GEOMEAN(Z52:Z58)</f>
        <v>2.0866130723809735</v>
      </c>
      <c r="AB52">
        <v>12.298</v>
      </c>
      <c r="AC52" s="3">
        <f>AB52-U52</f>
        <v>3.3963725879347724</v>
      </c>
      <c r="AD52" s="8">
        <f>GEOMEAN(AC52:AC58)</f>
        <v>4.1141254636004723</v>
      </c>
    </row>
    <row r="53" spans="1:30" x14ac:dyDescent="0.25">
      <c r="B53" s="3">
        <v>9.06</v>
      </c>
      <c r="C53" s="3"/>
      <c r="D53" s="3">
        <v>8.9619999999999997</v>
      </c>
      <c r="E53" s="3"/>
      <c r="F53" s="3">
        <v>13.135999999999999</v>
      </c>
      <c r="G53" s="3">
        <f>F53-C50</f>
        <v>4.0111244591589319</v>
      </c>
      <c r="I53" s="3">
        <v>13.885</v>
      </c>
      <c r="J53" s="3">
        <f>I53-C50</f>
        <v>4.7601244591589325</v>
      </c>
      <c r="K53" s="3"/>
      <c r="L53" s="3">
        <v>12.56</v>
      </c>
      <c r="M53" s="3">
        <f>L53-E50</f>
        <v>3.6764125531084151</v>
      </c>
      <c r="N53" s="3"/>
      <c r="R53">
        <v>9.2379999999999995</v>
      </c>
      <c r="T53">
        <v>8.8379999999999992</v>
      </c>
      <c r="V53">
        <v>12.146000000000001</v>
      </c>
      <c r="W53" s="3">
        <f>V53-S52</f>
        <v>3.2051468435857675</v>
      </c>
      <c r="X53" s="3" t="s">
        <v>12</v>
      </c>
      <c r="Y53">
        <v>10.907</v>
      </c>
      <c r="Z53" s="3">
        <f>Y53-S52</f>
        <v>1.9661468435857667</v>
      </c>
      <c r="AA53" s="3" t="s">
        <v>12</v>
      </c>
      <c r="AB53">
        <v>13.074</v>
      </c>
      <c r="AC53" s="3">
        <f>AB53-U52</f>
        <v>4.1723725879347722</v>
      </c>
      <c r="AD53" s="3" t="s">
        <v>12</v>
      </c>
    </row>
    <row r="54" spans="1:30" x14ac:dyDescent="0.25">
      <c r="B54" s="3"/>
      <c r="C54" s="3"/>
      <c r="D54" s="3"/>
      <c r="E54" s="3"/>
      <c r="F54" s="3">
        <v>12.523999999999999</v>
      </c>
      <c r="G54" s="3">
        <f>F54-C50</f>
        <v>3.3991244591589318</v>
      </c>
      <c r="I54" s="3">
        <v>12.532</v>
      </c>
      <c r="J54" s="3">
        <f>I54-C50</f>
        <v>3.4071244591589327</v>
      </c>
      <c r="K54" s="3"/>
      <c r="L54" s="3">
        <v>11.99</v>
      </c>
      <c r="M54" s="3">
        <f>L54-E50</f>
        <v>3.1064125531084148</v>
      </c>
      <c r="N54" s="3"/>
      <c r="R54">
        <v>9.1929999999999996</v>
      </c>
      <c r="T54">
        <v>9.0570000000000004</v>
      </c>
      <c r="V54">
        <v>11.701000000000001</v>
      </c>
      <c r="W54" s="3">
        <f>V54-S52</f>
        <v>2.7601468435857672</v>
      </c>
      <c r="X54" s="8">
        <f>_xlfn.STDEV.P(W52:W59)</f>
        <v>0.37449536113308951</v>
      </c>
      <c r="Y54">
        <v>12.215999999999999</v>
      </c>
      <c r="Z54" s="3">
        <f>Y54-S52</f>
        <v>3.275146843585766</v>
      </c>
      <c r="AA54" s="8">
        <f>_xlfn.STDEV.P(Z52:Z58)</f>
        <v>0.57679161872254336</v>
      </c>
      <c r="AB54">
        <v>13.709</v>
      </c>
      <c r="AC54" s="3">
        <f>AB54-U52</f>
        <v>4.807372587934772</v>
      </c>
      <c r="AD54" s="8">
        <f>_xlfn.STDEV.P(AC52:AC58)</f>
        <v>0.42365040619202055</v>
      </c>
    </row>
    <row r="55" spans="1:30" x14ac:dyDescent="0.25">
      <c r="B55" s="3"/>
      <c r="C55" s="3"/>
      <c r="D55" s="3"/>
      <c r="E55" s="3"/>
      <c r="F55" s="3">
        <v>12.699</v>
      </c>
      <c r="G55" s="3">
        <f>F55-C50</f>
        <v>3.5741244591589325</v>
      </c>
      <c r="I55" s="3">
        <v>11.878</v>
      </c>
      <c r="J55" s="3">
        <f>I55-C50</f>
        <v>2.7531244591589328</v>
      </c>
      <c r="K55" s="3"/>
      <c r="L55" s="3">
        <v>12.972</v>
      </c>
      <c r="M55" s="3">
        <f>L55-E50</f>
        <v>4.0884125531084141</v>
      </c>
      <c r="N55" s="3"/>
      <c r="R55">
        <v>9.0190000000000001</v>
      </c>
      <c r="T55">
        <v>8.4589999999999996</v>
      </c>
      <c r="V55">
        <v>12.316000000000001</v>
      </c>
      <c r="W55" s="3">
        <f>V55-S52</f>
        <v>3.3751468435857674</v>
      </c>
      <c r="X55" s="3"/>
      <c r="Y55">
        <v>11.3</v>
      </c>
      <c r="Z55" s="3">
        <f>Y55-S52</f>
        <v>2.3591468435857674</v>
      </c>
      <c r="AA55" s="3"/>
      <c r="AB55">
        <v>12.942</v>
      </c>
      <c r="AC55" s="3">
        <f>AB55-U52</f>
        <v>4.0403725879347725</v>
      </c>
      <c r="AD55" s="3"/>
    </row>
    <row r="56" spans="1:30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V56">
        <v>12.282999999999999</v>
      </c>
      <c r="W56" s="3">
        <f>V56-S52</f>
        <v>3.3421468435857662</v>
      </c>
      <c r="X56" s="3"/>
      <c r="Y56">
        <v>11.337</v>
      </c>
      <c r="Z56" s="3">
        <f>Y56-S52</f>
        <v>2.3961468435857665</v>
      </c>
      <c r="AA56" s="3"/>
      <c r="AB56">
        <v>12.929</v>
      </c>
      <c r="AC56" s="3">
        <f>AB56-U52</f>
        <v>4.0273725879347726</v>
      </c>
      <c r="AD56" s="3"/>
    </row>
    <row r="57" spans="1:30" x14ac:dyDescent="0.25">
      <c r="A57" t="s">
        <v>19</v>
      </c>
      <c r="B57" s="3">
        <v>8.9420000000000002</v>
      </c>
      <c r="C57" s="4">
        <f>GEOMEAN(B57:B60)</f>
        <v>8.7791799025315314</v>
      </c>
      <c r="D57" s="3">
        <v>9.1950000000000003</v>
      </c>
      <c r="E57" s="4">
        <f>GEOMEAN(D57:D60)</f>
        <v>9.2816170464762067</v>
      </c>
      <c r="F57" s="3">
        <v>11.922000000000001</v>
      </c>
      <c r="G57" s="3">
        <f>F57-C57</f>
        <v>3.1428200974684692</v>
      </c>
      <c r="H57" s="8">
        <f>GEOMEAN(G57:G63)</f>
        <v>3.0090536622798369</v>
      </c>
      <c r="I57" s="3">
        <v>12.635</v>
      </c>
      <c r="J57" s="3">
        <f>I57-C57</f>
        <v>3.8558200974684684</v>
      </c>
      <c r="K57" s="8">
        <f>GEOMEAN(J57:J64)</f>
        <v>4.6457003896172582</v>
      </c>
      <c r="L57" s="3">
        <v>12.333</v>
      </c>
      <c r="M57" s="3">
        <f>L57-E57</f>
        <v>3.0513829535237935</v>
      </c>
      <c r="N57" s="8">
        <f>GEOMEAN(M57:M63)</f>
        <v>3.5891686219125014</v>
      </c>
      <c r="V57">
        <v>11.632</v>
      </c>
      <c r="W57" s="3">
        <f>V57-S52</f>
        <v>2.6911468435857664</v>
      </c>
      <c r="X57" s="3"/>
      <c r="Y57">
        <v>11.122</v>
      </c>
      <c r="Z57" s="3">
        <f>Y57-S52</f>
        <v>2.1811468435857666</v>
      </c>
      <c r="AA57" s="3"/>
      <c r="AB57">
        <v>13.276</v>
      </c>
      <c r="AC57" s="3">
        <f>AB57-U52</f>
        <v>4.3743725879347721</v>
      </c>
      <c r="AD57" s="3"/>
    </row>
    <row r="58" spans="1:30" x14ac:dyDescent="0.25">
      <c r="B58" s="3">
        <v>8.9019999999999992</v>
      </c>
      <c r="C58" s="3"/>
      <c r="D58" s="3">
        <v>9.5150000000000006</v>
      </c>
      <c r="E58" s="3"/>
      <c r="F58" s="3">
        <v>11.22</v>
      </c>
      <c r="G58" s="3">
        <f>F58-C57</f>
        <v>2.4408200974684693</v>
      </c>
      <c r="H58" s="3" t="s">
        <v>12</v>
      </c>
      <c r="I58" s="3">
        <v>14.282999999999999</v>
      </c>
      <c r="J58" s="3">
        <f>I58-C57</f>
        <v>5.5038200974684681</v>
      </c>
      <c r="K58" s="3" t="s">
        <v>12</v>
      </c>
      <c r="L58" s="3">
        <v>12.802</v>
      </c>
      <c r="M58" s="3">
        <f>L58-E57</f>
        <v>3.5203829535237929</v>
      </c>
      <c r="N58" s="3" t="s">
        <v>12</v>
      </c>
      <c r="V58">
        <v>12.071</v>
      </c>
      <c r="W58" s="3">
        <f>V58-S52</f>
        <v>3.1301468435857664</v>
      </c>
      <c r="Y58">
        <v>10.333</v>
      </c>
      <c r="Z58" s="3">
        <f>Y58-S52</f>
        <v>1.3921468435857669</v>
      </c>
    </row>
    <row r="59" spans="1:30" x14ac:dyDescent="0.25">
      <c r="B59" s="3">
        <v>9.0020000000000007</v>
      </c>
      <c r="C59" s="3"/>
      <c r="D59" s="3">
        <v>9.1310000000000002</v>
      </c>
      <c r="E59" s="3"/>
      <c r="F59" s="3">
        <v>12.555999999999999</v>
      </c>
      <c r="G59" s="3">
        <f>F59-C57</f>
        <v>3.7768200974684678</v>
      </c>
      <c r="H59" s="8">
        <f>_xlfn.STDEV.P(G57:G63)</f>
        <v>1.027442415255797</v>
      </c>
      <c r="I59" s="3">
        <v>15.643000000000001</v>
      </c>
      <c r="J59" s="3">
        <f>I59-C57</f>
        <v>6.8638200974684693</v>
      </c>
      <c r="K59" s="8">
        <f>_xlfn.STDEV.P(J57:J64)</f>
        <v>1.2508134985533477</v>
      </c>
      <c r="L59" s="3">
        <v>13.958</v>
      </c>
      <c r="M59" s="3">
        <f>L59-E57</f>
        <v>4.6763829535237935</v>
      </c>
      <c r="N59" s="8">
        <f>_xlfn.STDEV.P(M57:M63)</f>
        <v>0.57009221963546231</v>
      </c>
      <c r="Z59" s="3"/>
    </row>
    <row r="60" spans="1:30" x14ac:dyDescent="0.25">
      <c r="B60" s="3">
        <v>8.2899999999999991</v>
      </c>
      <c r="C60" s="3"/>
      <c r="D60" s="3">
        <v>9.2899999999999991</v>
      </c>
      <c r="E60" s="3"/>
      <c r="F60" s="3">
        <v>13.853</v>
      </c>
      <c r="G60" s="3">
        <f>F60-C57</f>
        <v>5.0738200974684684</v>
      </c>
      <c r="I60" s="3">
        <v>14.335000000000001</v>
      </c>
      <c r="J60" s="3">
        <f>I60-C57</f>
        <v>5.5558200974684695</v>
      </c>
      <c r="K60" s="3"/>
      <c r="L60" s="3">
        <v>12.305999999999999</v>
      </c>
      <c r="M60" s="3">
        <f>L60-E57</f>
        <v>3.0243829535237925</v>
      </c>
      <c r="N60" s="3"/>
      <c r="Q60" t="s">
        <v>19</v>
      </c>
      <c r="R60">
        <v>8.8480000000000008</v>
      </c>
      <c r="S60" s="4">
        <f>GEOMEAN(R60:R63)</f>
        <v>8.7461613930767044</v>
      </c>
      <c r="T60">
        <v>9.2720000000000002</v>
      </c>
      <c r="U60" s="4">
        <f>GEOMEAN(T60:T63)</f>
        <v>9.1324733378532006</v>
      </c>
      <c r="V60">
        <v>11.717000000000001</v>
      </c>
      <c r="W60" s="3">
        <f>V60-S60</f>
        <v>2.9708386069232962</v>
      </c>
      <c r="X60" s="8">
        <f>GEOMEAN(W60:W67)</f>
        <v>2.5211057797729159</v>
      </c>
      <c r="Y60">
        <v>12.964</v>
      </c>
      <c r="Z60" s="3">
        <f>Y60-S60</f>
        <v>4.217838606923296</v>
      </c>
      <c r="AA60" s="8">
        <f>GEOMEAN(Z60:Z66)</f>
        <v>3.4801583752629828</v>
      </c>
      <c r="AB60">
        <v>12.875999999999999</v>
      </c>
      <c r="AC60" s="3">
        <f>AB60-U60</f>
        <v>3.7435266621467989</v>
      </c>
      <c r="AD60" s="8">
        <f>GEOMEAN(AC60:AC66)</f>
        <v>3.3310696691827264</v>
      </c>
    </row>
    <row r="61" spans="1:30" x14ac:dyDescent="0.25">
      <c r="B61" s="3"/>
      <c r="C61" s="3"/>
      <c r="D61" s="3"/>
      <c r="E61" s="3"/>
      <c r="F61" s="3">
        <v>11.343999999999999</v>
      </c>
      <c r="G61" s="3">
        <f>F61-C57</f>
        <v>2.5648200974684681</v>
      </c>
      <c r="I61" s="3">
        <v>13.936999999999999</v>
      </c>
      <c r="J61" s="3">
        <f>I61-C57</f>
        <v>5.157820097468468</v>
      </c>
      <c r="K61" s="3"/>
      <c r="L61" s="3">
        <v>12.807</v>
      </c>
      <c r="M61" s="3">
        <f>L61-E57</f>
        <v>3.5253829535237937</v>
      </c>
      <c r="N61" s="3"/>
      <c r="R61">
        <v>8.8659999999999997</v>
      </c>
      <c r="T61">
        <v>9.3030000000000008</v>
      </c>
      <c r="V61">
        <v>11.202</v>
      </c>
      <c r="W61" s="3">
        <f>V61-S60</f>
        <v>2.4558386069232956</v>
      </c>
      <c r="X61" s="3" t="s">
        <v>12</v>
      </c>
      <c r="Y61">
        <v>12.933999999999999</v>
      </c>
      <c r="Z61" s="3">
        <f>Y61-S60</f>
        <v>4.1878386069232949</v>
      </c>
      <c r="AA61" s="3" t="s">
        <v>12</v>
      </c>
      <c r="AB61">
        <v>13.627000000000001</v>
      </c>
      <c r="AC61" s="3">
        <f>AB61-U60</f>
        <v>4.4945266621468001</v>
      </c>
      <c r="AD61" s="3" t="s">
        <v>12</v>
      </c>
    </row>
    <row r="62" spans="1:30" x14ac:dyDescent="0.25">
      <c r="B62" s="3"/>
      <c r="C62" s="3"/>
      <c r="D62" s="3"/>
      <c r="E62" s="3"/>
      <c r="F62" s="3">
        <v>10.747999999999999</v>
      </c>
      <c r="G62" s="3">
        <f>F62-C57</f>
        <v>1.968820097468468</v>
      </c>
      <c r="I62" s="3">
        <v>12.743</v>
      </c>
      <c r="J62" s="3">
        <f>I62-C57</f>
        <v>3.963820097468469</v>
      </c>
      <c r="K62" s="3"/>
      <c r="L62" s="3">
        <v>13.273</v>
      </c>
      <c r="M62" s="3">
        <f>L62-E57</f>
        <v>3.991382953523793</v>
      </c>
      <c r="N62" s="3"/>
      <c r="R62">
        <v>8.7539999999999996</v>
      </c>
      <c r="T62">
        <v>9.327</v>
      </c>
      <c r="V62">
        <v>11.731</v>
      </c>
      <c r="W62" s="3">
        <f>V62-S60</f>
        <v>2.9848386069232955</v>
      </c>
      <c r="X62" s="8">
        <f>_xlfn.STDEV.P(W60:W67)</f>
        <v>0.49695206949463244</v>
      </c>
      <c r="Y62">
        <v>12.087999999999999</v>
      </c>
      <c r="Z62" s="3">
        <f>Y62-S60</f>
        <v>3.3418386069232948</v>
      </c>
      <c r="AA62" s="8">
        <f>_xlfn.STDEV.P(Z60:Z66)</f>
        <v>0.50610295798546101</v>
      </c>
      <c r="AB62">
        <v>12.026999999999999</v>
      </c>
      <c r="AC62" s="3">
        <f>AB62-U60</f>
        <v>2.8945266621467987</v>
      </c>
      <c r="AD62" s="8">
        <f>_xlfn.STDEV.P(AC60:AC66)</f>
        <v>0.5756787298485192</v>
      </c>
    </row>
    <row r="63" spans="1:30" x14ac:dyDescent="0.25">
      <c r="B63" s="3"/>
      <c r="C63" s="3"/>
      <c r="D63" s="3"/>
      <c r="E63" s="3"/>
      <c r="F63" s="3"/>
      <c r="G63" s="3"/>
      <c r="H63" s="3"/>
      <c r="I63" s="3">
        <v>11.602</v>
      </c>
      <c r="J63" s="3">
        <f>I63-C57</f>
        <v>2.822820097468469</v>
      </c>
      <c r="K63" s="3"/>
      <c r="L63" s="3"/>
      <c r="M63" s="3"/>
      <c r="N63" s="3"/>
      <c r="R63">
        <v>8.5210000000000008</v>
      </c>
      <c r="T63">
        <v>8.6460000000000008</v>
      </c>
      <c r="V63">
        <v>11.733000000000001</v>
      </c>
      <c r="W63" s="3">
        <f>V63-S60</f>
        <v>2.9868386069232962</v>
      </c>
      <c r="X63" s="3"/>
      <c r="Y63">
        <v>12.055999999999999</v>
      </c>
      <c r="Z63" s="3">
        <f>Y63-S60</f>
        <v>3.3098386069232948</v>
      </c>
      <c r="AA63" s="3"/>
      <c r="AB63">
        <v>12.319000000000001</v>
      </c>
      <c r="AC63" s="3">
        <f>AB63-U60</f>
        <v>3.1865266621468002</v>
      </c>
      <c r="AD63" s="3"/>
    </row>
    <row r="64" spans="1:30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V64">
        <v>11.82</v>
      </c>
      <c r="W64" s="3">
        <f>V64-S60</f>
        <v>3.0738386069232959</v>
      </c>
      <c r="X64" s="3"/>
      <c r="Y64">
        <v>12.442</v>
      </c>
      <c r="Z64" s="3">
        <f>Y64-S60</f>
        <v>3.6958386069232958</v>
      </c>
      <c r="AA64" s="3"/>
      <c r="AB64">
        <v>12.103</v>
      </c>
      <c r="AC64" s="3">
        <f>AB64-U60</f>
        <v>2.9705266621467992</v>
      </c>
      <c r="AD64" s="3"/>
    </row>
    <row r="65" spans="1:30" x14ac:dyDescent="0.25">
      <c r="A65" t="s">
        <v>20</v>
      </c>
      <c r="B65" s="3">
        <v>9.4369999999999994</v>
      </c>
      <c r="C65" s="4">
        <f>GEOMEAN(B65:B68)</f>
        <v>9.4992556635564718</v>
      </c>
      <c r="D65" s="3">
        <v>9.2409999999999997</v>
      </c>
      <c r="E65" s="4">
        <f>GEOMEAN(D65:D68)</f>
        <v>8.8013295528616649</v>
      </c>
      <c r="F65" s="3">
        <v>12.420999999999999</v>
      </c>
      <c r="G65" s="3">
        <f>F65-C65</f>
        <v>2.9217443364435276</v>
      </c>
      <c r="H65" s="8">
        <f>GEOMEAN(G65:G71)</f>
        <v>2.6524311946527033</v>
      </c>
      <c r="I65" s="3">
        <v>12.928000000000001</v>
      </c>
      <c r="J65" s="3">
        <f>I65-C65</f>
        <v>3.4287443364435291</v>
      </c>
      <c r="K65" s="8">
        <f>GEOMEAN(J65:J72)</f>
        <v>3.6036992091212237</v>
      </c>
      <c r="L65" s="3">
        <v>14.167999999999999</v>
      </c>
      <c r="M65" s="3">
        <f>L65-E65</f>
        <v>5.3666704471383344</v>
      </c>
      <c r="N65" s="8">
        <f>GEOMEAN(M65:M71)</f>
        <v>4.8574148020993819</v>
      </c>
      <c r="V65">
        <v>11.137</v>
      </c>
      <c r="W65" s="3">
        <f>V65-S60</f>
        <v>2.3908386069232961</v>
      </c>
      <c r="X65" s="3"/>
      <c r="Y65">
        <v>11.851000000000001</v>
      </c>
      <c r="Z65" s="3">
        <f>Y65-S60</f>
        <v>3.1048386069232965</v>
      </c>
      <c r="AA65" s="3"/>
      <c r="AB65">
        <v>12.096</v>
      </c>
      <c r="AC65" s="3">
        <f>AB65-U60</f>
        <v>2.9635266621467995</v>
      </c>
      <c r="AD65" s="3"/>
    </row>
    <row r="66" spans="1:30" x14ac:dyDescent="0.25">
      <c r="B66" s="3">
        <v>9.452</v>
      </c>
      <c r="C66" s="3"/>
      <c r="D66" s="3">
        <v>8.7390000000000008</v>
      </c>
      <c r="E66" s="3"/>
      <c r="F66" s="3">
        <v>13.391</v>
      </c>
      <c r="G66" s="3">
        <f>F66-C65</f>
        <v>3.8917443364435282</v>
      </c>
      <c r="H66" s="3" t="s">
        <v>12</v>
      </c>
      <c r="I66" s="3">
        <v>14.769</v>
      </c>
      <c r="J66" s="3">
        <f>I66-C65</f>
        <v>5.2697443364435284</v>
      </c>
      <c r="K66" s="3" t="s">
        <v>12</v>
      </c>
      <c r="L66" s="3">
        <v>14.712</v>
      </c>
      <c r="M66" s="3">
        <f>L66-E65</f>
        <v>5.9106704471383349</v>
      </c>
      <c r="N66" s="3" t="s">
        <v>12</v>
      </c>
      <c r="V66">
        <v>10.942</v>
      </c>
      <c r="W66" s="3">
        <f>V66-S60</f>
        <v>2.1958386069232958</v>
      </c>
      <c r="Y66">
        <v>11.504</v>
      </c>
      <c r="Z66" s="3">
        <f>Y66-S60</f>
        <v>2.7578386069232952</v>
      </c>
    </row>
    <row r="67" spans="1:30" x14ac:dyDescent="0.25">
      <c r="B67" s="3">
        <v>9.6679999999999993</v>
      </c>
      <c r="C67" s="3"/>
      <c r="D67" s="3">
        <v>8.6389999999999993</v>
      </c>
      <c r="E67" s="3"/>
      <c r="F67" s="3">
        <v>14.223000000000001</v>
      </c>
      <c r="G67" s="3">
        <f>F67-C65</f>
        <v>4.723744336443529</v>
      </c>
      <c r="H67" s="8">
        <f>_xlfn.STDEV.P(G65:G71)</f>
        <v>1.137579740794757</v>
      </c>
      <c r="I67" s="3">
        <v>14.305999999999999</v>
      </c>
      <c r="J67" s="3">
        <f>I67-C65</f>
        <v>4.8067443364435274</v>
      </c>
      <c r="K67" s="8">
        <f>_xlfn.STDEV.P(J65:J72)</f>
        <v>0.90158524787380623</v>
      </c>
      <c r="L67" s="3">
        <v>14.352</v>
      </c>
      <c r="M67" s="3">
        <f>L67-E65</f>
        <v>5.5506704471383355</v>
      </c>
      <c r="N67" s="8">
        <f>_xlfn.STDEV.P(M65:M71)</f>
        <v>0.71477526081236531</v>
      </c>
      <c r="V67">
        <v>10.301</v>
      </c>
      <c r="W67" s="3">
        <f>V67-S60</f>
        <v>1.5548386069232958</v>
      </c>
    </row>
    <row r="68" spans="1:30" x14ac:dyDescent="0.25">
      <c r="B68" s="3">
        <v>9.4420000000000002</v>
      </c>
      <c r="C68" s="3"/>
      <c r="D68" s="3">
        <v>8.6010000000000009</v>
      </c>
      <c r="E68" s="3"/>
      <c r="F68" s="3">
        <v>11.368</v>
      </c>
      <c r="G68" s="3">
        <f>F68-C65</f>
        <v>1.8687443364435286</v>
      </c>
      <c r="I68" s="3">
        <v>12.849</v>
      </c>
      <c r="J68" s="3">
        <f>I68-C65</f>
        <v>3.3497443364435284</v>
      </c>
      <c r="K68" s="3"/>
      <c r="L68" s="3">
        <v>13.988</v>
      </c>
      <c r="M68" s="3">
        <f>L68-E65</f>
        <v>5.1866704471383347</v>
      </c>
      <c r="N68" s="3"/>
    </row>
    <row r="69" spans="1:30" x14ac:dyDescent="0.25">
      <c r="B69" s="3"/>
      <c r="C69" s="3"/>
      <c r="D69" s="3"/>
      <c r="E69" s="3"/>
      <c r="F69" s="3">
        <v>10.923</v>
      </c>
      <c r="G69" s="3">
        <f>F69-C65</f>
        <v>1.4237443364435283</v>
      </c>
      <c r="I69" s="3">
        <v>11.993</v>
      </c>
      <c r="J69" s="3">
        <f>I69-C65</f>
        <v>2.4937443364435286</v>
      </c>
      <c r="K69" s="3"/>
      <c r="L69" s="3">
        <v>12.938000000000001</v>
      </c>
      <c r="M69" s="3">
        <f>L69-E65</f>
        <v>4.1366704471383358</v>
      </c>
      <c r="N69" s="3"/>
      <c r="Q69" t="s">
        <v>20</v>
      </c>
      <c r="R69">
        <v>9.2750000000000004</v>
      </c>
      <c r="S69" s="4">
        <f>GEOMEAN(R69:R72)</f>
        <v>9.0187825321637405</v>
      </c>
      <c r="T69">
        <v>8.0389999999999997</v>
      </c>
      <c r="U69" s="4">
        <f>GEOMEAN(T69:T72)</f>
        <v>8.6633697892625516</v>
      </c>
      <c r="V69">
        <v>12.592000000000001</v>
      </c>
      <c r="W69" s="3">
        <f>V69-S69</f>
        <v>3.57321746783626</v>
      </c>
      <c r="X69" s="8">
        <f>GEOMEAN(W69:W76)</f>
        <v>3.0433996864663393</v>
      </c>
      <c r="Y69">
        <v>11.741</v>
      </c>
      <c r="Z69" s="3">
        <f>Y69-S69</f>
        <v>2.7222174678362592</v>
      </c>
      <c r="AA69" s="8">
        <f>GEOMEAN(Z69:Z75)</f>
        <v>2.9118207669820833</v>
      </c>
      <c r="AB69">
        <v>15.411</v>
      </c>
      <c r="AC69" s="3">
        <f>AB69-U69</f>
        <v>6.747630210737448</v>
      </c>
      <c r="AD69" s="8">
        <f>GEOMEAN(AC69:AC75)</f>
        <v>5.7146137477972934</v>
      </c>
    </row>
    <row r="70" spans="1:30" x14ac:dyDescent="0.25">
      <c r="B70" s="3"/>
      <c r="C70" s="3"/>
      <c r="D70" s="3"/>
      <c r="E70" s="3"/>
      <c r="F70" s="3">
        <v>11.936</v>
      </c>
      <c r="G70" s="3">
        <f>F70-C65</f>
        <v>2.4367443364435282</v>
      </c>
      <c r="I70" s="3">
        <v>12.675000000000001</v>
      </c>
      <c r="J70" s="3">
        <f>I70-C65</f>
        <v>3.1757443364435289</v>
      </c>
      <c r="K70" s="3"/>
      <c r="L70" s="3">
        <v>12.898</v>
      </c>
      <c r="M70" s="3">
        <f>L70-E65</f>
        <v>4.0966704471383348</v>
      </c>
      <c r="N70" s="3"/>
      <c r="R70">
        <v>9.1199999999999992</v>
      </c>
      <c r="T70">
        <v>8.7129999999999992</v>
      </c>
      <c r="V70">
        <v>13.166</v>
      </c>
      <c r="W70" s="3">
        <f>V70-S69</f>
        <v>4.1472174678362599</v>
      </c>
      <c r="X70" s="3" t="s">
        <v>12</v>
      </c>
      <c r="Y70">
        <v>12.83</v>
      </c>
      <c r="Z70" s="3">
        <f>Y70-S69</f>
        <v>3.8112174678362596</v>
      </c>
      <c r="AA70" s="3" t="s">
        <v>12</v>
      </c>
      <c r="AB70">
        <v>14.4</v>
      </c>
      <c r="AC70" s="3">
        <f>AB70-U69</f>
        <v>5.7366302107374487</v>
      </c>
      <c r="AD70" s="3" t="s">
        <v>12</v>
      </c>
    </row>
    <row r="71" spans="1:30" x14ac:dyDescent="0.25">
      <c r="B71" s="3"/>
      <c r="C71" s="3"/>
      <c r="D71" s="3"/>
      <c r="E71" s="3"/>
      <c r="F71" s="3"/>
      <c r="G71" s="3"/>
      <c r="H71" s="3"/>
      <c r="I71" s="3">
        <v>12.925000000000001</v>
      </c>
      <c r="J71" s="3">
        <f>I71-C65</f>
        <v>3.4257443364435289</v>
      </c>
      <c r="K71" s="3"/>
      <c r="L71" s="3">
        <v>12.923999999999999</v>
      </c>
      <c r="M71" s="3">
        <f>L71-E65</f>
        <v>4.1226704471383346</v>
      </c>
      <c r="N71" s="3"/>
      <c r="R71">
        <v>9.0830000000000002</v>
      </c>
      <c r="T71">
        <v>9.141</v>
      </c>
      <c r="V71">
        <v>13.103</v>
      </c>
      <c r="W71" s="3">
        <f>V71-S69</f>
        <v>4.0842174678362593</v>
      </c>
      <c r="X71" s="8">
        <f>_xlfn.STDEV.P(W69:W76)</f>
        <v>0.87994988809338293</v>
      </c>
      <c r="Y71">
        <v>11.973000000000001</v>
      </c>
      <c r="Z71" s="3">
        <f>Y71-S69</f>
        <v>2.9542174678362603</v>
      </c>
      <c r="AA71" s="8">
        <f>_xlfn.STDEV.P(Z69:Z75)</f>
        <v>0.52878370254919171</v>
      </c>
      <c r="AB71">
        <v>14.068</v>
      </c>
      <c r="AC71" s="3">
        <f>AB71-U69</f>
        <v>5.404630210737448</v>
      </c>
      <c r="AD71" s="8">
        <f>_xlfn.STDEV.P(AC69:AC75)</f>
        <v>0.51125292718531734</v>
      </c>
    </row>
    <row r="72" spans="1:30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R72">
        <v>8.6110000000000007</v>
      </c>
      <c r="T72">
        <v>8.798</v>
      </c>
      <c r="V72">
        <v>12.209</v>
      </c>
      <c r="W72" s="3">
        <f>V72-S69</f>
        <v>3.1902174678362591</v>
      </c>
      <c r="X72" s="3"/>
      <c r="Y72">
        <v>10.981</v>
      </c>
      <c r="Z72" s="3">
        <f>Y72-S69</f>
        <v>1.9622174678362594</v>
      </c>
      <c r="AA72" s="3"/>
      <c r="AB72">
        <v>14.180999999999999</v>
      </c>
      <c r="AC72" s="3">
        <f>AB72-U69</f>
        <v>5.5176302107374475</v>
      </c>
      <c r="AD72" s="3"/>
    </row>
    <row r="73" spans="1:30" x14ac:dyDescent="0.25">
      <c r="A73" t="s">
        <v>21</v>
      </c>
      <c r="B73" s="3">
        <v>8.8979999999999997</v>
      </c>
      <c r="C73" s="4">
        <f>GEOMEAN(B73:B76)</f>
        <v>8.8277629897889085</v>
      </c>
      <c r="D73" s="3">
        <v>9.2929999999999993</v>
      </c>
      <c r="E73" s="4">
        <f>GEOMEAN(D73:D76)</f>
        <v>9.3629267436246142</v>
      </c>
      <c r="F73" s="3">
        <v>12.353999999999999</v>
      </c>
      <c r="G73" s="3">
        <f>F73-C73</f>
        <v>3.5262370102110907</v>
      </c>
      <c r="H73" s="8">
        <f>GEOMEAN(G73:G79)</f>
        <v>3.6765974312117797</v>
      </c>
      <c r="I73" s="3">
        <v>14.173999999999999</v>
      </c>
      <c r="J73" s="3">
        <f>I73-C73</f>
        <v>5.346237010211091</v>
      </c>
      <c r="K73" s="8">
        <f>GEOMEAN(J73:J80)</f>
        <v>5.166304441616548</v>
      </c>
      <c r="L73" s="3">
        <v>12.913</v>
      </c>
      <c r="M73" s="3">
        <f>L73-E73</f>
        <v>3.5500732563753861</v>
      </c>
      <c r="N73" s="8">
        <f>GEOMEAN(M73:M79)</f>
        <v>3.7110405973188638</v>
      </c>
      <c r="V73">
        <v>11.385</v>
      </c>
      <c r="W73" s="3">
        <f>V73-S69</f>
        <v>2.3662174678362593</v>
      </c>
      <c r="X73" s="3"/>
      <c r="Y73">
        <v>11.882999999999999</v>
      </c>
      <c r="Z73" s="3">
        <f>Y73-S69</f>
        <v>2.8642174678362586</v>
      </c>
      <c r="AA73" s="3"/>
      <c r="AB73">
        <v>14.544</v>
      </c>
      <c r="AC73" s="3">
        <f>AB73-U69</f>
        <v>5.8806302107374488</v>
      </c>
      <c r="AD73" s="3"/>
    </row>
    <row r="74" spans="1:30" x14ac:dyDescent="0.25">
      <c r="B74" s="3">
        <v>8.8680000000000003</v>
      </c>
      <c r="C74" s="3"/>
      <c r="D74" s="3">
        <v>9.6319999999999997</v>
      </c>
      <c r="E74" s="3"/>
      <c r="F74" s="3">
        <v>13.173999999999999</v>
      </c>
      <c r="G74" s="3">
        <f>F74-C73</f>
        <v>4.346237010211091</v>
      </c>
      <c r="H74" s="3" t="s">
        <v>12</v>
      </c>
      <c r="I74" s="3">
        <v>14.882999999999999</v>
      </c>
      <c r="J74" s="3">
        <f>I74-C73</f>
        <v>6.0552370102110906</v>
      </c>
      <c r="K74" s="3" t="s">
        <v>12</v>
      </c>
      <c r="L74" s="3">
        <v>13.503</v>
      </c>
      <c r="M74" s="3">
        <f>L74-E73</f>
        <v>4.1400732563753859</v>
      </c>
      <c r="N74" s="3" t="s">
        <v>12</v>
      </c>
      <c r="V74">
        <v>10.757999999999999</v>
      </c>
      <c r="W74" s="3">
        <f>V74-S69</f>
        <v>1.7392174678362586</v>
      </c>
      <c r="X74" s="3"/>
      <c r="Y74">
        <v>12.085000000000001</v>
      </c>
      <c r="Z74" s="3">
        <f>Y74-S69</f>
        <v>3.0662174678362604</v>
      </c>
      <c r="AA74" s="3"/>
      <c r="AB74">
        <v>13.794</v>
      </c>
      <c r="AC74" s="3">
        <f>AB74-U69</f>
        <v>5.1306302107374488</v>
      </c>
      <c r="AD74" s="3"/>
    </row>
    <row r="75" spans="1:30" x14ac:dyDescent="0.25">
      <c r="B75" s="3">
        <v>8.9429999999999996</v>
      </c>
      <c r="C75" s="3"/>
      <c r="D75" s="3">
        <v>9.16</v>
      </c>
      <c r="E75" s="3"/>
      <c r="F75" s="3">
        <v>13.055</v>
      </c>
      <c r="G75" s="3">
        <f>F75-C73</f>
        <v>4.2272370102110912</v>
      </c>
      <c r="H75" s="8">
        <f>_xlfn.STDEV.P(G73:G79)</f>
        <v>0.44826309858782226</v>
      </c>
      <c r="I75" s="3">
        <v>15.023999999999999</v>
      </c>
      <c r="J75" s="3">
        <f>I75-C73</f>
        <v>6.1962370102110906</v>
      </c>
      <c r="K75" s="8">
        <f>_xlfn.STDEV.P(J73:J80)</f>
        <v>0.88076400606234539</v>
      </c>
      <c r="L75" s="3">
        <v>12.862</v>
      </c>
      <c r="M75" s="3">
        <f>L75-E73</f>
        <v>3.4990732563753859</v>
      </c>
      <c r="N75" s="8">
        <f>_xlfn.STDEV.P(M73:M79)</f>
        <v>0.69861563506376922</v>
      </c>
      <c r="W75" s="3"/>
      <c r="Y75">
        <v>12.379</v>
      </c>
      <c r="Z75" s="3">
        <f>Y75-S69</f>
        <v>3.3602174678362591</v>
      </c>
    </row>
    <row r="76" spans="1:30" x14ac:dyDescent="0.25">
      <c r="B76" s="3">
        <v>8.6059999999999999</v>
      </c>
      <c r="C76" s="3"/>
      <c r="D76" s="3">
        <v>9.3729999999999993</v>
      </c>
      <c r="E76" s="3"/>
      <c r="F76" s="3">
        <v>12.481</v>
      </c>
      <c r="G76" s="3">
        <f>F76-C73</f>
        <v>3.6532370102110914</v>
      </c>
      <c r="I76" s="3">
        <v>14.414</v>
      </c>
      <c r="J76" s="3">
        <f>I76-C73</f>
        <v>5.5862370102110912</v>
      </c>
      <c r="K76" s="3"/>
      <c r="L76" s="3">
        <v>12.378</v>
      </c>
      <c r="M76" s="3">
        <f>L76-E73</f>
        <v>3.0150732563753859</v>
      </c>
      <c r="N76" s="3"/>
      <c r="W76" s="3"/>
      <c r="Y76">
        <v>10.741</v>
      </c>
      <c r="Z76" s="3">
        <f>Y76-S69</f>
        <v>1.7222174678362592</v>
      </c>
    </row>
    <row r="77" spans="1:30" x14ac:dyDescent="0.25">
      <c r="B77" s="3"/>
      <c r="C77" s="3"/>
      <c r="D77" s="3"/>
      <c r="E77" s="3"/>
      <c r="F77" s="3">
        <v>12.208</v>
      </c>
      <c r="G77" s="3">
        <f>F77-C73</f>
        <v>3.3802370102110917</v>
      </c>
      <c r="I77" s="3">
        <v>14.506</v>
      </c>
      <c r="J77" s="3">
        <f>I77-C73</f>
        <v>5.6782370102110917</v>
      </c>
      <c r="K77" s="3"/>
      <c r="L77" s="3">
        <v>14.497</v>
      </c>
      <c r="M77" s="3">
        <f>L77-E73</f>
        <v>5.1340732563753857</v>
      </c>
      <c r="N77" s="3"/>
    </row>
    <row r="78" spans="1:30" x14ac:dyDescent="0.25">
      <c r="B78" s="3"/>
      <c r="C78" s="3"/>
      <c r="D78" s="3"/>
      <c r="E78" s="3"/>
      <c r="F78" s="3">
        <v>11.914999999999999</v>
      </c>
      <c r="G78" s="3">
        <f>F78-C73</f>
        <v>3.0872370102110906</v>
      </c>
      <c r="I78" s="3">
        <v>14.253</v>
      </c>
      <c r="J78" s="3">
        <f>I78-C73</f>
        <v>5.4252370102110916</v>
      </c>
      <c r="K78" s="3"/>
      <c r="L78" s="3">
        <v>12.644</v>
      </c>
      <c r="M78" s="3">
        <f>L78-E73</f>
        <v>3.2810732563753859</v>
      </c>
      <c r="N78" s="3"/>
      <c r="Q78" t="s">
        <v>21</v>
      </c>
      <c r="R78">
        <v>8.5950000000000006</v>
      </c>
      <c r="S78" s="4">
        <f>GEOMEAN(R78:R81)</f>
        <v>8.687613229143631</v>
      </c>
      <c r="T78">
        <v>9.5150000000000006</v>
      </c>
      <c r="U78" s="4">
        <f>GEOMEAN(T78:T81)</f>
        <v>9.2903630551348364</v>
      </c>
      <c r="V78">
        <v>13.445</v>
      </c>
      <c r="W78" s="3">
        <f>V78-S78</f>
        <v>4.7573867708563693</v>
      </c>
      <c r="X78" s="8">
        <f>GEOMEAN(W78:W85)</f>
        <v>3.6858026050942643</v>
      </c>
      <c r="Y78">
        <v>11.531000000000001</v>
      </c>
      <c r="Z78" s="3">
        <f>Y78-S78</f>
        <v>2.8433867708563696</v>
      </c>
      <c r="AA78" s="8">
        <f>GEOMEAN(Z78:Z84)</f>
        <v>3.3543006322327611</v>
      </c>
      <c r="AB78">
        <v>12.673999999999999</v>
      </c>
      <c r="AC78" s="3">
        <f>AB78-U78</f>
        <v>3.3836369448651631</v>
      </c>
      <c r="AD78" s="8">
        <f>GEOMEAN(AC78:AC84)</f>
        <v>3.3039848286976436</v>
      </c>
    </row>
    <row r="79" spans="1:30" x14ac:dyDescent="0.25">
      <c r="B79" s="3"/>
      <c r="C79" s="3"/>
      <c r="D79" s="3"/>
      <c r="E79" s="3"/>
      <c r="F79" s="3"/>
      <c r="G79" s="3"/>
      <c r="H79" s="3"/>
      <c r="I79" s="3">
        <v>13.194000000000001</v>
      </c>
      <c r="J79" s="3">
        <f>I79-C73</f>
        <v>4.3662370102110923</v>
      </c>
      <c r="K79" s="3"/>
      <c r="L79" s="3"/>
      <c r="M79" s="3"/>
      <c r="N79" s="3"/>
      <c r="R79">
        <v>8.8670000000000009</v>
      </c>
      <c r="T79">
        <v>9.4329999999999998</v>
      </c>
      <c r="V79">
        <v>13.032999999999999</v>
      </c>
      <c r="W79" s="3">
        <f>V79-S78</f>
        <v>4.3453867708563685</v>
      </c>
      <c r="X79" s="3" t="s">
        <v>12</v>
      </c>
      <c r="Y79">
        <v>12.444000000000001</v>
      </c>
      <c r="Z79" s="3">
        <f>Y79-S78</f>
        <v>3.7563867708563698</v>
      </c>
      <c r="AA79" s="3" t="s">
        <v>12</v>
      </c>
      <c r="AB79">
        <v>12.746</v>
      </c>
      <c r="AC79" s="3">
        <f>AB79-U78</f>
        <v>3.455636944865164</v>
      </c>
      <c r="AD79" s="3" t="s">
        <v>12</v>
      </c>
    </row>
    <row r="80" spans="1:30" x14ac:dyDescent="0.25">
      <c r="B80" s="3"/>
      <c r="C80" s="3"/>
      <c r="D80" s="3"/>
      <c r="E80" s="3"/>
      <c r="F80" s="3"/>
      <c r="G80" s="3"/>
      <c r="H80" s="3"/>
      <c r="I80" s="3">
        <v>12.195</v>
      </c>
      <c r="J80" s="3">
        <f>I80-C73</f>
        <v>3.3672370102110918</v>
      </c>
      <c r="K80" s="3"/>
      <c r="L80" s="3"/>
      <c r="M80" s="3"/>
      <c r="N80" s="3"/>
      <c r="R80">
        <v>8.6579999999999995</v>
      </c>
      <c r="T80">
        <v>9.0619999999999994</v>
      </c>
      <c r="V80">
        <v>11.988</v>
      </c>
      <c r="W80" s="3">
        <f>V80-S78</f>
        <v>3.3003867708563686</v>
      </c>
      <c r="X80" s="8">
        <f>_xlfn.STDEV.P(W78:W85)</f>
        <v>0.68466254461595866</v>
      </c>
      <c r="Y80">
        <v>11.722</v>
      </c>
      <c r="Z80" s="3">
        <f>Y80-S78</f>
        <v>3.0343867708563685</v>
      </c>
      <c r="AA80" s="8">
        <f>_xlfn.STDEV.P(Z78:Z84)</f>
        <v>0.49271186264574246</v>
      </c>
      <c r="AB80">
        <v>12.927</v>
      </c>
      <c r="AC80" s="3">
        <f>AB80-U78</f>
        <v>3.6366369448651632</v>
      </c>
      <c r="AD80" s="8">
        <f>_xlfn.STDEV.P(AC78:AC84)</f>
        <v>0.408797729119588</v>
      </c>
    </row>
    <row r="81" spans="1:30" x14ac:dyDescent="0.2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R81">
        <v>8.6329999999999991</v>
      </c>
      <c r="T81">
        <v>9.1590000000000007</v>
      </c>
      <c r="V81">
        <v>12.06</v>
      </c>
      <c r="W81" s="3">
        <f>V81-S78</f>
        <v>3.3723867708563695</v>
      </c>
      <c r="X81" s="3"/>
      <c r="Y81">
        <v>11.647</v>
      </c>
      <c r="Z81" s="3">
        <f>Y81-S78</f>
        <v>2.9593867708563693</v>
      </c>
      <c r="AA81" s="3"/>
      <c r="AB81">
        <v>12.901999999999999</v>
      </c>
      <c r="AC81" s="3">
        <f>AB81-U78</f>
        <v>3.6116369448651628</v>
      </c>
      <c r="AD81" s="3"/>
    </row>
    <row r="82" spans="1:30" x14ac:dyDescent="0.25">
      <c r="A82" t="s">
        <v>22</v>
      </c>
      <c r="B82" s="3">
        <v>8.3840000000000003</v>
      </c>
      <c r="C82" s="4">
        <f>GEOMEAN(B82:B85)</f>
        <v>9.1816722407060301</v>
      </c>
      <c r="D82" s="3">
        <v>8.9</v>
      </c>
      <c r="E82" s="4">
        <f>GEOMEAN(D82:D85)</f>
        <v>9.217378221834716</v>
      </c>
      <c r="F82" s="3">
        <v>13.412000000000001</v>
      </c>
      <c r="G82" s="3">
        <f>F82-C82</f>
        <v>4.2303277592939708</v>
      </c>
      <c r="H82" s="8">
        <f>GEOMEAN(G82:G88)</f>
        <v>3.5862560670093817</v>
      </c>
      <c r="I82" s="3">
        <v>14.247</v>
      </c>
      <c r="J82" s="3">
        <f>I82-C82</f>
        <v>5.0653277592939698</v>
      </c>
      <c r="K82" s="8">
        <f>GEOMEAN(J82:J89)</f>
        <v>4.4862518594360301</v>
      </c>
      <c r="L82" s="3">
        <v>14.635999999999999</v>
      </c>
      <c r="M82" s="3">
        <f>L82-E82</f>
        <v>5.4186217781652832</v>
      </c>
      <c r="N82" s="8">
        <f>GEOMEAN(M82:M88)</f>
        <v>4.4693363907422237</v>
      </c>
      <c r="V82">
        <v>11.644</v>
      </c>
      <c r="W82" s="3">
        <f>V82-S78</f>
        <v>2.9563867708563691</v>
      </c>
      <c r="X82" s="3"/>
      <c r="Y82">
        <v>12.686999999999999</v>
      </c>
      <c r="Z82" s="3">
        <f>Y82-S78</f>
        <v>3.9993867708563684</v>
      </c>
      <c r="AA82" s="3"/>
      <c r="AB82">
        <v>12.760999999999999</v>
      </c>
      <c r="AC82" s="3">
        <f>AB82-U78</f>
        <v>3.4706369448651628</v>
      </c>
      <c r="AD82" s="3"/>
    </row>
    <row r="83" spans="1:30" x14ac:dyDescent="0.25">
      <c r="B83" s="3">
        <v>9.0860000000000003</v>
      </c>
      <c r="C83" s="3"/>
      <c r="D83" s="3">
        <v>9.1259999999999994</v>
      </c>
      <c r="E83" s="3"/>
      <c r="F83" s="3">
        <v>13.295</v>
      </c>
      <c r="G83" s="3">
        <f>F83-C82</f>
        <v>4.1133277592939699</v>
      </c>
      <c r="H83" s="3" t="s">
        <v>12</v>
      </c>
      <c r="I83" s="3">
        <v>14.654</v>
      </c>
      <c r="J83" s="3">
        <f>I83-C82</f>
        <v>5.4723277592939699</v>
      </c>
      <c r="K83" s="3" t="s">
        <v>12</v>
      </c>
      <c r="L83" s="3">
        <v>14.565</v>
      </c>
      <c r="M83" s="3">
        <f>L83-E82</f>
        <v>5.3476217781652835</v>
      </c>
      <c r="N83" s="3" t="s">
        <v>12</v>
      </c>
      <c r="W83" s="3"/>
      <c r="X83" s="3"/>
      <c r="Y83">
        <v>12.763999999999999</v>
      </c>
      <c r="Z83" s="3">
        <f>Y83-S78</f>
        <v>4.0763867708563684</v>
      </c>
      <c r="AA83" s="3"/>
      <c r="AB83">
        <v>11.731</v>
      </c>
      <c r="AC83" s="3">
        <f>AB83-U78</f>
        <v>2.4406369448651635</v>
      </c>
      <c r="AD83" s="3"/>
    </row>
    <row r="84" spans="1:30" x14ac:dyDescent="0.25">
      <c r="B84" s="3">
        <v>9.6430000000000007</v>
      </c>
      <c r="C84" s="3"/>
      <c r="D84" s="3">
        <v>9.7349999999999994</v>
      </c>
      <c r="E84" s="3"/>
      <c r="F84" s="3">
        <v>12.539</v>
      </c>
      <c r="G84" s="3">
        <f>F84-C82</f>
        <v>3.3573277592939696</v>
      </c>
      <c r="H84" s="8">
        <f>_xlfn.STDEV.P(G82:G88)</f>
        <v>0.6383438641428969</v>
      </c>
      <c r="I84" s="3">
        <v>14.891999999999999</v>
      </c>
      <c r="J84" s="3">
        <f>I84-C82</f>
        <v>5.7103277592939694</v>
      </c>
      <c r="K84" s="8">
        <f>_xlfn.STDEV.P(J82:J89)</f>
        <v>0.95252412257204255</v>
      </c>
      <c r="L84" s="3">
        <v>13.898</v>
      </c>
      <c r="M84" s="3">
        <f>L84-E82</f>
        <v>4.6806217781652837</v>
      </c>
      <c r="N84" s="8">
        <f>_xlfn.STDEV.P(M82:M88)</f>
        <v>0.67812226445940493</v>
      </c>
      <c r="Y84">
        <v>11.743</v>
      </c>
      <c r="Z84" s="3">
        <f>Y84-S78</f>
        <v>3.0553867708563693</v>
      </c>
    </row>
    <row r="85" spans="1:30" x14ac:dyDescent="0.25">
      <c r="B85" s="3">
        <v>9.6750000000000007</v>
      </c>
      <c r="C85" s="3"/>
      <c r="D85" s="3">
        <v>9.1289999999999996</v>
      </c>
      <c r="E85" s="3"/>
      <c r="F85" s="3">
        <v>13.592000000000001</v>
      </c>
      <c r="G85" s="3">
        <f>F85-C82</f>
        <v>4.4103277592939705</v>
      </c>
      <c r="I85" s="3">
        <v>12.961</v>
      </c>
      <c r="J85" s="3">
        <f>I85-C82</f>
        <v>3.7793277592939702</v>
      </c>
      <c r="K85" s="3"/>
      <c r="L85" s="3">
        <v>13.205</v>
      </c>
      <c r="M85" s="3">
        <f>L85-E82</f>
        <v>3.9876217781652841</v>
      </c>
      <c r="N85" s="3"/>
      <c r="Z85" s="3"/>
    </row>
    <row r="86" spans="1:30" x14ac:dyDescent="0.25">
      <c r="B86" s="3"/>
      <c r="C86" s="3"/>
      <c r="D86" s="3"/>
      <c r="E86" s="3"/>
      <c r="F86" s="3">
        <v>12.186</v>
      </c>
      <c r="G86" s="3">
        <f>F86-C82</f>
        <v>3.0043277592939699</v>
      </c>
      <c r="I86" s="3">
        <v>14.486000000000001</v>
      </c>
      <c r="J86" s="3">
        <f>I86-C82</f>
        <v>5.3043277592939706</v>
      </c>
      <c r="K86" s="3"/>
      <c r="L86" s="3">
        <v>12.925000000000001</v>
      </c>
      <c r="M86" s="3">
        <f>L86-E82</f>
        <v>3.7076217781652847</v>
      </c>
      <c r="N86" s="3"/>
      <c r="Q86" t="s">
        <v>22</v>
      </c>
      <c r="R86">
        <v>9.218</v>
      </c>
      <c r="S86" s="4">
        <f>GEOMEAN(R86:R89)</f>
        <v>9.2330250005471832</v>
      </c>
      <c r="T86">
        <v>9.1820000000000004</v>
      </c>
      <c r="U86" s="4">
        <f>GEOMEAN(T86:T89)</f>
        <v>8.9250076149187461</v>
      </c>
      <c r="V86">
        <v>11.331</v>
      </c>
      <c r="W86" s="3">
        <f>V86-S86</f>
        <v>2.0979749994528163</v>
      </c>
      <c r="X86" s="8">
        <f>GEOMEAN(W86:W93)</f>
        <v>2.8753487094782</v>
      </c>
      <c r="Y86">
        <v>12.053000000000001</v>
      </c>
      <c r="Z86" s="3">
        <f>Y86-S86</f>
        <v>2.8199749994528176</v>
      </c>
      <c r="AA86" s="8">
        <f>GEOMEAN(Z86:Z92)</f>
        <v>2.5337839759797145</v>
      </c>
      <c r="AB86">
        <v>12.743</v>
      </c>
      <c r="AC86" s="3">
        <f>AB86-U86</f>
        <v>3.8179923850812543</v>
      </c>
      <c r="AD86" s="8">
        <f>GEOMEAN(AC86:AC92)</f>
        <v>4.9130611291415667</v>
      </c>
    </row>
    <row r="87" spans="1:30" x14ac:dyDescent="0.25">
      <c r="B87" s="3"/>
      <c r="C87" s="3"/>
      <c r="D87" s="3"/>
      <c r="E87" s="3"/>
      <c r="F87" s="3">
        <v>11.93</v>
      </c>
      <c r="G87" s="3">
        <f>F87-C82</f>
        <v>2.7483277592939697</v>
      </c>
      <c r="I87" s="3">
        <v>12.814</v>
      </c>
      <c r="J87" s="3">
        <f>I87-C82</f>
        <v>3.63232775929397</v>
      </c>
      <c r="K87" s="3"/>
      <c r="L87" s="3">
        <v>13.192</v>
      </c>
      <c r="M87" s="3">
        <f>L87-E82</f>
        <v>3.9746217781652842</v>
      </c>
      <c r="N87" s="3"/>
      <c r="R87">
        <v>9.3379999999999992</v>
      </c>
      <c r="T87">
        <v>9.0589999999999993</v>
      </c>
      <c r="V87">
        <v>12.231</v>
      </c>
      <c r="W87" s="3">
        <f>V87-S86</f>
        <v>2.9979749994528166</v>
      </c>
      <c r="X87" s="3" t="s">
        <v>12</v>
      </c>
      <c r="Y87">
        <v>12.398999999999999</v>
      </c>
      <c r="Z87" s="3">
        <f>Y87-S86</f>
        <v>3.1659749994528159</v>
      </c>
      <c r="AA87" s="3" t="s">
        <v>12</v>
      </c>
      <c r="AB87">
        <v>13.54</v>
      </c>
      <c r="AC87" s="3">
        <f>AB87-U86</f>
        <v>4.6149923850812531</v>
      </c>
      <c r="AD87" s="3" t="s">
        <v>12</v>
      </c>
    </row>
    <row r="88" spans="1:30" x14ac:dyDescent="0.25">
      <c r="B88" s="3"/>
      <c r="C88" s="3"/>
      <c r="D88" s="3"/>
      <c r="E88" s="3"/>
      <c r="F88" s="3"/>
      <c r="G88" s="3"/>
      <c r="H88" s="3"/>
      <c r="I88" s="3">
        <v>12.355</v>
      </c>
      <c r="J88" s="3">
        <f>I88-C82</f>
        <v>3.1733277592939704</v>
      </c>
      <c r="K88" s="3"/>
      <c r="L88" s="3"/>
      <c r="M88" s="3"/>
      <c r="N88" s="3"/>
      <c r="R88">
        <v>9.4649999999999999</v>
      </c>
      <c r="T88">
        <v>9.08</v>
      </c>
      <c r="V88">
        <v>13.04</v>
      </c>
      <c r="W88" s="3">
        <f>V88-S86</f>
        <v>3.8069749994528159</v>
      </c>
      <c r="X88" s="8">
        <f>_xlfn.STDEV.P(W86:W93)</f>
        <v>0.5289298682770287</v>
      </c>
      <c r="Y88">
        <v>11.749000000000001</v>
      </c>
      <c r="Z88" s="3">
        <f>Y88-S86</f>
        <v>2.5159749994528173</v>
      </c>
      <c r="AA88" s="8">
        <f>_xlfn.STDEV.P(Z86:Z92)</f>
        <v>0.79364758539033997</v>
      </c>
      <c r="AB88">
        <v>13.548</v>
      </c>
      <c r="AC88" s="3">
        <f>AB88-U86</f>
        <v>4.622992385081254</v>
      </c>
      <c r="AD88" s="8">
        <f>_xlfn.STDEV.P(AC86:AC92)</f>
        <v>1.0029648700788276</v>
      </c>
    </row>
    <row r="89" spans="1:30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R89">
        <v>8.92</v>
      </c>
      <c r="T89">
        <v>8.4009999999999998</v>
      </c>
      <c r="V89">
        <v>12.473000000000001</v>
      </c>
      <c r="W89" s="3">
        <f>V89-S86</f>
        <v>3.2399749994528175</v>
      </c>
      <c r="X89" s="3"/>
      <c r="Y89">
        <v>12.95</v>
      </c>
      <c r="Z89" s="3">
        <f>Y89-S86</f>
        <v>3.7169749994528161</v>
      </c>
      <c r="AA89" s="3"/>
      <c r="AB89">
        <v>15.647</v>
      </c>
      <c r="AC89" s="3">
        <f>AB89-U86</f>
        <v>6.7219923850812542</v>
      </c>
      <c r="AD89" s="3"/>
    </row>
    <row r="90" spans="1:30" x14ac:dyDescent="0.25">
      <c r="A90" t="s">
        <v>23</v>
      </c>
      <c r="B90" s="3">
        <v>6.6040000000000001</v>
      </c>
      <c r="C90" s="4">
        <f>GEOMEAN(B90:B93)</f>
        <v>7.7494879033414099</v>
      </c>
      <c r="D90" s="3">
        <v>9.6920000000000002</v>
      </c>
      <c r="E90" s="4">
        <f>GEOMEAN(D90:D93)</f>
        <v>9.2115044529504004</v>
      </c>
      <c r="F90" s="3">
        <v>13.331</v>
      </c>
      <c r="G90" s="3">
        <f>F90-C90</f>
        <v>5.5815120966585896</v>
      </c>
      <c r="H90" s="8">
        <f>GEOMEAN(G90:G96)</f>
        <v>5.3374945624152916</v>
      </c>
      <c r="I90" s="3">
        <v>15.381</v>
      </c>
      <c r="J90" s="3">
        <f>I90-C90</f>
        <v>7.6315120966585903</v>
      </c>
      <c r="K90" s="8">
        <f>GEOMEAN(J90:J96)</f>
        <v>6.3976693682569694</v>
      </c>
      <c r="L90" s="3">
        <v>12.81</v>
      </c>
      <c r="M90" s="3">
        <f>L90-E90</f>
        <v>3.5984955470496001</v>
      </c>
      <c r="N90" s="8">
        <f>GEOMEAN(M90:M96)</f>
        <v>3.9896287690710337</v>
      </c>
      <c r="V90">
        <v>12.007</v>
      </c>
      <c r="W90" s="3">
        <f>V90-S86</f>
        <v>2.7739749994528164</v>
      </c>
      <c r="X90" s="3"/>
      <c r="Y90">
        <v>12.596</v>
      </c>
      <c r="Z90" s="3">
        <f>Y90-S86</f>
        <v>3.3629749994528169</v>
      </c>
      <c r="AA90" s="3"/>
      <c r="AB90">
        <v>15.183999999999999</v>
      </c>
      <c r="AC90" s="3">
        <f>AB90-U86</f>
        <v>6.2589923850812532</v>
      </c>
      <c r="AD90" s="3"/>
    </row>
    <row r="91" spans="1:30" x14ac:dyDescent="0.25">
      <c r="B91" s="3">
        <v>7.63</v>
      </c>
      <c r="C91" s="3"/>
      <c r="D91" s="3">
        <v>9.0299999999999994</v>
      </c>
      <c r="E91" s="3"/>
      <c r="F91" s="3">
        <v>13.367000000000001</v>
      </c>
      <c r="G91" s="3">
        <f>F91-C90</f>
        <v>5.617512096658591</v>
      </c>
      <c r="H91" s="3" t="s">
        <v>12</v>
      </c>
      <c r="I91" s="3">
        <v>14.965</v>
      </c>
      <c r="J91" s="3">
        <f>I91-C90</f>
        <v>7.2155120966585899</v>
      </c>
      <c r="K91" s="3" t="s">
        <v>12</v>
      </c>
      <c r="L91" s="3">
        <v>12.521000000000001</v>
      </c>
      <c r="M91" s="3">
        <f>L91-E90</f>
        <v>3.3094955470496004</v>
      </c>
      <c r="N91" s="3" t="s">
        <v>12</v>
      </c>
      <c r="V91">
        <v>11.859</v>
      </c>
      <c r="W91" s="3">
        <f>V91-S86</f>
        <v>2.6259749994528168</v>
      </c>
      <c r="Y91">
        <v>10.923</v>
      </c>
      <c r="Z91" s="3">
        <f>Y91-S86</f>
        <v>1.6899749994528168</v>
      </c>
      <c r="AA91" s="3"/>
      <c r="AB91">
        <v>13.833</v>
      </c>
      <c r="AC91" s="3">
        <f>AB91-U86</f>
        <v>4.9079923850812541</v>
      </c>
      <c r="AD91" s="3"/>
    </row>
    <row r="92" spans="1:30" x14ac:dyDescent="0.25">
      <c r="B92" s="3">
        <v>8.2449999999999992</v>
      </c>
      <c r="C92" s="3"/>
      <c r="D92" s="3">
        <v>8.9819999999999993</v>
      </c>
      <c r="E92" s="3"/>
      <c r="F92" s="3">
        <v>12.215999999999999</v>
      </c>
      <c r="G92" s="3">
        <f>F92-C90</f>
        <v>4.4665120966585894</v>
      </c>
      <c r="H92" s="8">
        <f>_xlfn.STDEV.P(G90:G96)</f>
        <v>0.8051852098878991</v>
      </c>
      <c r="I92" s="3">
        <v>13.824</v>
      </c>
      <c r="J92" s="3">
        <f>I92-C90</f>
        <v>6.0745120966585899</v>
      </c>
      <c r="K92" s="8">
        <f>_xlfn.STDEV.P(J90:J95)</f>
        <v>1.2957221495709994</v>
      </c>
      <c r="L92" s="3">
        <v>14.071</v>
      </c>
      <c r="M92" s="3">
        <f>L92-E90</f>
        <v>4.8594955470495993</v>
      </c>
      <c r="N92" s="8">
        <f>_xlfn.STDEV.P(M90:M96)</f>
        <v>0.78766181758981313</v>
      </c>
      <c r="Y92">
        <v>10.646000000000001</v>
      </c>
      <c r="Z92" s="3">
        <f>Y92-S86</f>
        <v>1.4129749994528176</v>
      </c>
      <c r="AB92">
        <v>13.032999999999999</v>
      </c>
      <c r="AC92" s="3">
        <f>AB92-U86</f>
        <v>4.1079923850812534</v>
      </c>
    </row>
    <row r="93" spans="1:30" x14ac:dyDescent="0.25">
      <c r="B93" s="3">
        <v>8.6809999999999992</v>
      </c>
      <c r="C93" s="3"/>
      <c r="D93" s="3">
        <v>9.1590000000000007</v>
      </c>
      <c r="E93" s="3"/>
      <c r="F93" s="3">
        <v>12.327</v>
      </c>
      <c r="G93" s="3">
        <f>F93-C90</f>
        <v>4.57751209665859</v>
      </c>
      <c r="I93" s="3">
        <v>14.518000000000001</v>
      </c>
      <c r="J93" s="3">
        <f>I93-C90</f>
        <v>6.7685120966585908</v>
      </c>
      <c r="K93" s="3"/>
      <c r="L93" s="3">
        <v>14.513999999999999</v>
      </c>
      <c r="M93" s="3">
        <f>L93-E90</f>
        <v>5.3024955470495989</v>
      </c>
      <c r="N93" s="3"/>
      <c r="AB93">
        <v>12.766</v>
      </c>
      <c r="AC93" s="3">
        <f>AB93-U86</f>
        <v>3.840992385081254</v>
      </c>
    </row>
    <row r="94" spans="1:30" x14ac:dyDescent="0.25">
      <c r="B94" s="3"/>
      <c r="C94" s="3"/>
      <c r="D94" s="3"/>
      <c r="E94" s="3"/>
      <c r="F94" s="3">
        <v>14.644</v>
      </c>
      <c r="G94" s="3">
        <f>F94-C90</f>
        <v>6.8945120966585902</v>
      </c>
      <c r="I94" s="3">
        <v>15.452999999999999</v>
      </c>
      <c r="J94" s="3">
        <f>I94-C90</f>
        <v>7.7035120966585895</v>
      </c>
      <c r="K94" s="3"/>
      <c r="L94" s="3">
        <v>13.333</v>
      </c>
      <c r="M94" s="3">
        <f>L94-E90</f>
        <v>4.1214955470495998</v>
      </c>
      <c r="N94" s="3"/>
    </row>
    <row r="95" spans="1:30" x14ac:dyDescent="0.25">
      <c r="B95" s="3"/>
      <c r="C95" s="3"/>
      <c r="D95" s="3"/>
      <c r="E95" s="3"/>
      <c r="F95" s="3">
        <v>12.981</v>
      </c>
      <c r="G95" s="3">
        <f>F95-C90</f>
        <v>5.23151209665859</v>
      </c>
      <c r="I95" s="3">
        <v>11.680999999999999</v>
      </c>
      <c r="J95" s="3">
        <f>I95-C90</f>
        <v>3.9315120966585893</v>
      </c>
      <c r="K95" s="3"/>
      <c r="L95" s="3">
        <v>12.4</v>
      </c>
      <c r="M95" s="3">
        <f>L95-E90</f>
        <v>3.1884955470495999</v>
      </c>
      <c r="N95" s="3"/>
      <c r="Q95" t="s">
        <v>23</v>
      </c>
      <c r="R95">
        <v>7.8929999999999998</v>
      </c>
      <c r="S95" s="4">
        <f>GEOMEAN(R95:R98)</f>
        <v>8.5941758419213521</v>
      </c>
      <c r="T95">
        <v>9.7129999999999992</v>
      </c>
      <c r="U95" s="4">
        <f>GEOMEAN(T95:T98)</f>
        <v>9.5292887152101002</v>
      </c>
      <c r="V95">
        <v>11.907</v>
      </c>
      <c r="W95" s="3">
        <f>V95-S95</f>
        <v>3.3128241580786479</v>
      </c>
      <c r="X95" s="8">
        <f>GEOMEAN(W95:W99)</f>
        <v>2.9680978165624761</v>
      </c>
      <c r="Y95">
        <v>11.712</v>
      </c>
      <c r="Z95" s="3">
        <f>Y95-S95</f>
        <v>3.1178241580786477</v>
      </c>
      <c r="AA95" s="8">
        <f>GEOMEAN(Z95:Z101)</f>
        <v>3.7495952513131106</v>
      </c>
      <c r="AB95">
        <v>13.363</v>
      </c>
      <c r="AC95" s="3">
        <f>AB95-U95</f>
        <v>3.8337112847898993</v>
      </c>
      <c r="AD95" s="8">
        <f>GEOMEAN(AC95:AC101)</f>
        <v>3.7146233878806081</v>
      </c>
    </row>
    <row r="96" spans="1:30" x14ac:dyDescent="0.2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R96">
        <v>8.9779999999999998</v>
      </c>
      <c r="T96">
        <v>9.51</v>
      </c>
      <c r="V96">
        <v>11.923999999999999</v>
      </c>
      <c r="W96" s="3">
        <f>V96-S95</f>
        <v>3.3298241580786474</v>
      </c>
      <c r="X96" s="3" t="s">
        <v>12</v>
      </c>
      <c r="Y96">
        <v>11.619</v>
      </c>
      <c r="Z96" s="3">
        <f>Y96-S95</f>
        <v>3.0248241580786477</v>
      </c>
      <c r="AA96" s="3" t="s">
        <v>12</v>
      </c>
      <c r="AB96">
        <v>12.695</v>
      </c>
      <c r="AC96" s="3">
        <f>AB96-U95</f>
        <v>3.1657112847899</v>
      </c>
      <c r="AD96" s="3" t="s">
        <v>12</v>
      </c>
    </row>
    <row r="97" spans="1:30" x14ac:dyDescent="0.25">
      <c r="A97" t="s">
        <v>24</v>
      </c>
      <c r="B97" s="3">
        <v>8.6069999999999993</v>
      </c>
      <c r="C97" s="4">
        <f>GEOMEAN(B97:B100)</f>
        <v>8.8027541221915495</v>
      </c>
      <c r="D97" s="3">
        <v>8.8610000000000007</v>
      </c>
      <c r="E97" s="4">
        <f>GEOMEAN(D97:D100)</f>
        <v>8.6654185202576706</v>
      </c>
      <c r="F97" s="3">
        <v>13.45</v>
      </c>
      <c r="G97" s="3">
        <f>F97-C97</f>
        <v>4.6472458778084498</v>
      </c>
      <c r="H97" s="8">
        <f>GEOMEAN(G97:G103)</f>
        <v>3.8950907336197731</v>
      </c>
      <c r="I97" s="3">
        <v>12.662000000000001</v>
      </c>
      <c r="J97" s="3">
        <f>I97-C97</f>
        <v>3.8592458778084513</v>
      </c>
      <c r="K97" s="8">
        <f>GEOMEAN(J97:J104)</f>
        <v>4.70538561124064</v>
      </c>
      <c r="L97" s="3">
        <v>13.491</v>
      </c>
      <c r="M97" s="3">
        <f>L97-E97</f>
        <v>4.8255814797423291</v>
      </c>
      <c r="N97" s="8">
        <f>GEOMEAN(M97:M103)</f>
        <v>4.774574446375845</v>
      </c>
      <c r="R97">
        <v>8.7720000000000002</v>
      </c>
      <c r="T97">
        <v>9.734</v>
      </c>
      <c r="V97">
        <v>11.673</v>
      </c>
      <c r="W97" s="3">
        <f>V97-S95</f>
        <v>3.078824158078648</v>
      </c>
      <c r="X97" s="8">
        <f>_xlfn.STDEV.P(W95:W99)</f>
        <v>0.32407122673881572</v>
      </c>
      <c r="Y97">
        <v>13.566000000000001</v>
      </c>
      <c r="Z97" s="3">
        <f>Y97-S95</f>
        <v>4.9718241580786486</v>
      </c>
      <c r="AA97" s="8">
        <f>_xlfn.STDEV.P(Z95:Z101)</f>
        <v>0.69634220913443357</v>
      </c>
      <c r="AB97">
        <v>13.875999999999999</v>
      </c>
      <c r="AC97" s="3">
        <f>AB97-U95</f>
        <v>4.3467112847898992</v>
      </c>
      <c r="AD97" s="8">
        <f>_xlfn.STDEV.P(AC95:AC101)</f>
        <v>0.61854856990646534</v>
      </c>
    </row>
    <row r="98" spans="1:30" x14ac:dyDescent="0.25">
      <c r="B98" s="3">
        <v>8.9149999999999991</v>
      </c>
      <c r="C98" s="3"/>
      <c r="D98" s="3">
        <v>9.3610000000000007</v>
      </c>
      <c r="E98" s="3"/>
      <c r="F98" s="3">
        <v>14.369</v>
      </c>
      <c r="G98" s="3">
        <f>F98-C97</f>
        <v>5.5662458778084503</v>
      </c>
      <c r="H98" s="3" t="s">
        <v>12</v>
      </c>
      <c r="I98" s="3">
        <v>13.5</v>
      </c>
      <c r="J98" s="3">
        <f>I98-C97</f>
        <v>4.6972458778084505</v>
      </c>
      <c r="K98" s="3" t="s">
        <v>12</v>
      </c>
      <c r="L98" s="3">
        <v>13.824</v>
      </c>
      <c r="M98" s="3">
        <f>L98-E97</f>
        <v>5.1585814797423293</v>
      </c>
      <c r="N98" s="3" t="s">
        <v>12</v>
      </c>
      <c r="R98">
        <v>8.7759999999999998</v>
      </c>
      <c r="T98">
        <v>9.1709999999999994</v>
      </c>
      <c r="V98">
        <v>11.206</v>
      </c>
      <c r="W98" s="3">
        <f>V98-S95</f>
        <v>2.6118241580786474</v>
      </c>
      <c r="X98" s="3"/>
      <c r="Y98">
        <v>13.045</v>
      </c>
      <c r="Z98" s="3">
        <f>Y98-S95</f>
        <v>4.4508241580786478</v>
      </c>
      <c r="AA98" s="3"/>
      <c r="AB98">
        <v>14.292</v>
      </c>
      <c r="AC98" s="3">
        <f>AB98-U95</f>
        <v>4.7627112847898996</v>
      </c>
      <c r="AD98" s="3"/>
    </row>
    <row r="99" spans="1:30" x14ac:dyDescent="0.25">
      <c r="B99" s="3">
        <v>8.9749999999999996</v>
      </c>
      <c r="C99" s="3"/>
      <c r="D99" s="3">
        <v>8.8659999999999997</v>
      </c>
      <c r="E99" s="3"/>
      <c r="F99" s="3">
        <v>14.006</v>
      </c>
      <c r="G99" s="3">
        <f>F99-C97</f>
        <v>5.2032458778084507</v>
      </c>
      <c r="H99" s="8">
        <f>_xlfn.STDEV.P(G97:G103)</f>
        <v>1.1542086755291103</v>
      </c>
      <c r="I99" s="3">
        <v>13.154999999999999</v>
      </c>
      <c r="J99" s="3">
        <f>I99-C97</f>
        <v>4.3522458778084498</v>
      </c>
      <c r="K99" s="8">
        <f>_xlfn.STDEV.P(J97:J104)</f>
        <v>1.1268137477960656</v>
      </c>
      <c r="L99" s="3">
        <v>14.757</v>
      </c>
      <c r="M99" s="3">
        <f>L99-E97</f>
        <v>6.0915814797423291</v>
      </c>
      <c r="N99" s="8">
        <f>_xlfn.STDEV.P(M97:M103)</f>
        <v>0.87523496845133186</v>
      </c>
      <c r="V99">
        <v>11.191000000000001</v>
      </c>
      <c r="W99" s="3">
        <f>V99-S95</f>
        <v>2.5968241580786486</v>
      </c>
      <c r="X99" s="3"/>
      <c r="Y99">
        <v>12.272</v>
      </c>
      <c r="Z99" s="3">
        <f>Y99-S95</f>
        <v>3.6778241580786482</v>
      </c>
      <c r="AA99" s="3"/>
      <c r="AB99">
        <v>12.907</v>
      </c>
      <c r="AC99" s="3">
        <f>AB99-U95</f>
        <v>3.3777112847898998</v>
      </c>
      <c r="AD99" s="3"/>
    </row>
    <row r="100" spans="1:30" x14ac:dyDescent="0.25">
      <c r="B100" s="3">
        <v>8.7189999999999994</v>
      </c>
      <c r="C100" s="3"/>
      <c r="D100" s="3">
        <v>7.6669999999999998</v>
      </c>
      <c r="E100" s="3"/>
      <c r="F100" s="3">
        <v>11.439</v>
      </c>
      <c r="G100" s="3">
        <f>F100-C97</f>
        <v>2.6362458778084505</v>
      </c>
      <c r="I100" s="3">
        <v>14.609</v>
      </c>
      <c r="J100" s="3">
        <f>I100-C97</f>
        <v>5.8062458778084505</v>
      </c>
      <c r="K100" s="3"/>
      <c r="L100" s="3">
        <v>14.143000000000001</v>
      </c>
      <c r="M100" s="3">
        <f>L100-E97</f>
        <v>5.4775814797423301</v>
      </c>
      <c r="N100" s="3"/>
      <c r="W100" s="3"/>
      <c r="Y100">
        <v>12.215</v>
      </c>
      <c r="Z100" s="3">
        <f>Y100-S95</f>
        <v>3.6208241580786478</v>
      </c>
      <c r="AA100" s="3"/>
      <c r="AB100">
        <v>12.625</v>
      </c>
      <c r="AC100" s="3">
        <f>AB100-U95</f>
        <v>3.0957112847898998</v>
      </c>
      <c r="AD100" s="3"/>
    </row>
    <row r="101" spans="1:30" x14ac:dyDescent="0.25">
      <c r="B101" s="3"/>
      <c r="C101" s="3"/>
      <c r="D101" s="3"/>
      <c r="E101" s="3"/>
      <c r="F101" s="3">
        <v>11.488</v>
      </c>
      <c r="G101" s="3">
        <f>F101-C97</f>
        <v>2.68524587780845</v>
      </c>
      <c r="I101" s="3">
        <v>15.561999999999999</v>
      </c>
      <c r="J101" s="3">
        <f>I101-C97</f>
        <v>6.7592458778084499</v>
      </c>
      <c r="K101" s="3"/>
      <c r="L101" s="3">
        <v>12.891999999999999</v>
      </c>
      <c r="M101" s="3">
        <f>L101-E97</f>
        <v>4.2265814797423289</v>
      </c>
      <c r="N101" s="3"/>
      <c r="Z101" s="3"/>
      <c r="AC101" s="3"/>
    </row>
    <row r="102" spans="1:30" x14ac:dyDescent="0.25">
      <c r="B102" s="3"/>
      <c r="C102" s="3"/>
      <c r="D102" s="3"/>
      <c r="E102" s="3"/>
      <c r="F102" s="3">
        <v>12.468</v>
      </c>
      <c r="G102" s="3">
        <f>F102-C97</f>
        <v>3.6652458778084505</v>
      </c>
      <c r="I102" s="3">
        <v>12.308</v>
      </c>
      <c r="J102" s="3">
        <f>I102-C97</f>
        <v>3.5052458778084503</v>
      </c>
      <c r="K102" s="3"/>
      <c r="L102" s="3">
        <v>12.04</v>
      </c>
      <c r="M102" s="3">
        <f>L102-E97</f>
        <v>3.3745814797423286</v>
      </c>
      <c r="N102" s="3"/>
      <c r="Q102" t="s">
        <v>24</v>
      </c>
      <c r="R102">
        <v>8.3840000000000003</v>
      </c>
      <c r="S102" s="4">
        <f>GEOMEAN(R102:R105)</f>
        <v>8.6541423080406297</v>
      </c>
      <c r="T102">
        <v>6.4770000000000003</v>
      </c>
      <c r="U102" s="4">
        <f>GEOMEAN(T102:T105)</f>
        <v>7.8525127639566223</v>
      </c>
      <c r="V102" s="5"/>
      <c r="W102" s="3">
        <f>V102-S102</f>
        <v>-8.6541423080406297</v>
      </c>
      <c r="X102" s="8" t="e">
        <f>GEOMEAN(W102:W109)</f>
        <v>#NUM!</v>
      </c>
      <c r="Y102">
        <v>13.766</v>
      </c>
      <c r="Z102" s="3">
        <f>Y102-S102</f>
        <v>5.1118576919593703</v>
      </c>
      <c r="AA102" s="8">
        <f>GEOMEAN(Z102:Z108)</f>
        <v>5.2262353290204588</v>
      </c>
      <c r="AB102">
        <v>14.025</v>
      </c>
      <c r="AC102" s="3">
        <f>AB102-U102</f>
        <v>6.172487236043378</v>
      </c>
      <c r="AD102" s="8">
        <f>GEOMEAN(AC102:AC108)</f>
        <v>6.3991886081826541</v>
      </c>
    </row>
    <row r="103" spans="1:30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R103">
        <v>8.2260000000000009</v>
      </c>
      <c r="T103">
        <v>7.5960000000000001</v>
      </c>
      <c r="V103" s="5"/>
      <c r="W103" s="3">
        <f>V103-S102</f>
        <v>-8.6541423080406297</v>
      </c>
      <c r="X103" s="3" t="s">
        <v>12</v>
      </c>
      <c r="Y103">
        <v>14.202999999999999</v>
      </c>
      <c r="Z103" s="3">
        <f>Y103-S102</f>
        <v>5.5488576919593697</v>
      </c>
      <c r="AA103" s="3" t="s">
        <v>12</v>
      </c>
      <c r="AB103">
        <v>15.304</v>
      </c>
      <c r="AC103" s="3">
        <f>AB103-U102</f>
        <v>7.4514872360433779</v>
      </c>
      <c r="AD103" s="3" t="s">
        <v>12</v>
      </c>
    </row>
    <row r="104" spans="1:30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R104">
        <v>8.5359999999999996</v>
      </c>
      <c r="T104">
        <v>8.8030000000000008</v>
      </c>
      <c r="V104" s="5"/>
      <c r="W104" s="3">
        <f>V104-S102</f>
        <v>-8.6541423080406297</v>
      </c>
      <c r="X104" s="8">
        <f>_xlfn.STDEV.P(W102:W109)</f>
        <v>0</v>
      </c>
      <c r="Y104">
        <v>14.148</v>
      </c>
      <c r="Z104" s="3">
        <f>Y104-S102</f>
        <v>5.49385769195937</v>
      </c>
      <c r="AA104" s="8">
        <f>_xlfn.STDEV.P(Z102:Z108)</f>
        <v>0.2751065841688653</v>
      </c>
      <c r="AB104">
        <v>14.507</v>
      </c>
      <c r="AC104" s="3">
        <f>AB104-U102</f>
        <v>6.6544872360433773</v>
      </c>
      <c r="AD104" s="8">
        <f>_xlfn.STDEV.P(AC102:AC108)</f>
        <v>0.57027079138791958</v>
      </c>
    </row>
    <row r="105" spans="1:30" x14ac:dyDescent="0.2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R105">
        <v>9.5280000000000005</v>
      </c>
      <c r="T105">
        <v>8.7789999999999999</v>
      </c>
      <c r="V105" s="5"/>
      <c r="W105" s="3">
        <f>V105-S102</f>
        <v>-8.6541423080406297</v>
      </c>
      <c r="X105" s="3"/>
      <c r="Y105">
        <v>14.138999999999999</v>
      </c>
      <c r="Z105" s="3">
        <f>Y105-S102</f>
        <v>5.4848576919593697</v>
      </c>
      <c r="AA105" s="3"/>
      <c r="AB105">
        <v>14.125</v>
      </c>
      <c r="AC105" s="3">
        <f>AB105-U102</f>
        <v>6.2724872360433777</v>
      </c>
      <c r="AD105" s="3"/>
    </row>
    <row r="106" spans="1:30" ht="15" customHeight="1" x14ac:dyDescent="0.2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W106" s="3"/>
      <c r="X106" s="3"/>
      <c r="Y106">
        <v>13.912000000000001</v>
      </c>
      <c r="Z106" s="3">
        <f>Y106-S102</f>
        <v>5.2578576919593711</v>
      </c>
      <c r="AA106" s="3"/>
      <c r="AB106">
        <v>14.315</v>
      </c>
      <c r="AC106" s="3">
        <f>AB106-U102</f>
        <v>6.4624872360433772</v>
      </c>
      <c r="AD106" s="3"/>
    </row>
    <row r="107" spans="1:30" ht="15" customHeight="1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Y107">
        <v>13.618</v>
      </c>
      <c r="Z107" s="3">
        <f>Y107-S102</f>
        <v>4.9638576919593707</v>
      </c>
      <c r="AA107" s="3"/>
      <c r="AB107">
        <v>14.417999999999999</v>
      </c>
      <c r="AC107" s="3">
        <f>AB107-U102</f>
        <v>6.5654872360433769</v>
      </c>
      <c r="AD107" s="3"/>
    </row>
    <row r="108" spans="1:30" x14ac:dyDescent="0.2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Y108">
        <v>13.428000000000001</v>
      </c>
      <c r="Z108" s="3">
        <f>Y108-S102</f>
        <v>4.7738576919593712</v>
      </c>
      <c r="AB108">
        <v>13.247</v>
      </c>
      <c r="AC108" s="3">
        <f>AB108-U102</f>
        <v>5.3944872360433775</v>
      </c>
    </row>
    <row r="109" spans="1:30" x14ac:dyDescent="0.2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AB109">
        <v>13.816000000000001</v>
      </c>
      <c r="AC109" s="3">
        <f>AB109-U102</f>
        <v>5.9634872360433784</v>
      </c>
    </row>
    <row r="110" spans="1:30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30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30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x14ac:dyDescent="0.2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x14ac:dyDescent="0.25">
      <c r="A122" s="6"/>
    </row>
    <row r="123" spans="1:14" x14ac:dyDescent="0.25">
      <c r="A123" s="6"/>
    </row>
    <row r="124" spans="1:14" x14ac:dyDescent="0.25">
      <c r="A124" s="6"/>
    </row>
    <row r="125" spans="1:14" x14ac:dyDescent="0.25">
      <c r="A125" s="6"/>
      <c r="B125" s="3"/>
      <c r="C125" s="3"/>
      <c r="D125" s="3"/>
      <c r="F125" s="3"/>
      <c r="G125" s="3"/>
      <c r="H125" s="3"/>
      <c r="J125" s="3"/>
      <c r="K125" s="3"/>
      <c r="L125" s="3"/>
      <c r="M125" s="3"/>
      <c r="N125" s="3"/>
    </row>
    <row r="126" spans="1:14" x14ac:dyDescent="0.25">
      <c r="A126" s="6"/>
      <c r="B126" s="3"/>
      <c r="C126" s="3"/>
      <c r="D126" s="3"/>
      <c r="F126" s="3"/>
      <c r="G126" s="3"/>
      <c r="H126" s="3"/>
      <c r="J126" s="3"/>
      <c r="K126" s="3"/>
      <c r="L126" s="3"/>
      <c r="M126" s="3"/>
      <c r="N126" s="3"/>
    </row>
    <row r="127" spans="1:14" x14ac:dyDescent="0.25">
      <c r="A127" s="6"/>
      <c r="B127" s="3"/>
      <c r="C127" s="3"/>
      <c r="D127" s="3"/>
      <c r="F127" s="3"/>
      <c r="G127" s="3"/>
      <c r="H127" s="3"/>
      <c r="J127" s="3"/>
      <c r="K127" s="3"/>
      <c r="L127" s="3"/>
      <c r="M127" s="3"/>
      <c r="N127" s="3"/>
    </row>
    <row r="128" spans="1:14" x14ac:dyDescent="0.25">
      <c r="A128" s="6"/>
      <c r="B128" s="3"/>
      <c r="C128" s="3"/>
      <c r="D128" s="3"/>
      <c r="F128" s="3"/>
      <c r="G128" s="3"/>
      <c r="H128" s="3"/>
      <c r="J128" s="3"/>
      <c r="K128" s="3"/>
      <c r="L128" s="3"/>
      <c r="M128" s="3"/>
      <c r="N128" s="3"/>
    </row>
    <row r="129" spans="1:14" x14ac:dyDescent="0.25">
      <c r="A129" s="6"/>
      <c r="B129" s="3"/>
      <c r="C129" s="3"/>
      <c r="D129" s="3"/>
      <c r="F129" s="3"/>
      <c r="G129" s="3"/>
      <c r="H129" s="3"/>
      <c r="J129" s="3"/>
      <c r="K129" s="3"/>
      <c r="L129" s="3"/>
      <c r="M129" s="3"/>
      <c r="N129" s="3"/>
    </row>
    <row r="130" spans="1:14" x14ac:dyDescent="0.25">
      <c r="A130" s="6"/>
      <c r="B130" s="3"/>
      <c r="C130" s="3"/>
      <c r="D130" s="3"/>
      <c r="E130" s="3"/>
      <c r="F130" s="3"/>
      <c r="G130" s="3"/>
      <c r="H130" s="3"/>
      <c r="J130" s="3"/>
      <c r="K130" s="3"/>
      <c r="L130" s="3"/>
      <c r="M130" s="3"/>
      <c r="N130" s="3"/>
    </row>
    <row r="131" spans="1:14" x14ac:dyDescent="0.25">
      <c r="A131" s="6"/>
      <c r="B131" s="3"/>
      <c r="C131" s="3"/>
      <c r="D131" s="3"/>
      <c r="E131" s="3"/>
      <c r="F131" s="3"/>
      <c r="G131" s="3"/>
      <c r="H131" s="3"/>
      <c r="J131" s="3"/>
      <c r="K131" s="3"/>
      <c r="L131" s="3"/>
      <c r="M131" s="3"/>
      <c r="N131" s="3"/>
    </row>
    <row r="132" spans="1:14" x14ac:dyDescent="0.25">
      <c r="A132" s="6"/>
      <c r="B132" s="3"/>
      <c r="C132" s="3"/>
      <c r="D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x14ac:dyDescent="0.25">
      <c r="A133" s="6"/>
      <c r="B133" s="3"/>
      <c r="C133" s="3"/>
      <c r="D133" s="3"/>
      <c r="F133" s="3"/>
      <c r="G133" s="3"/>
      <c r="H133" s="3"/>
      <c r="J133" s="3"/>
      <c r="K133" s="3"/>
      <c r="L133" s="3"/>
      <c r="M133" s="3"/>
      <c r="N133" s="3"/>
    </row>
    <row r="134" spans="1:14" x14ac:dyDescent="0.25">
      <c r="A134" s="6"/>
      <c r="B134" s="3"/>
      <c r="C134" s="3"/>
      <c r="D134" s="3"/>
      <c r="F134" s="3"/>
      <c r="G134" s="3"/>
      <c r="H134" s="3"/>
      <c r="J134" s="3"/>
      <c r="K134" s="3"/>
      <c r="L134" s="3"/>
      <c r="M134" s="3"/>
      <c r="N134" s="3"/>
    </row>
    <row r="135" spans="1:14" x14ac:dyDescent="0.25">
      <c r="A135" s="6"/>
      <c r="B135" s="3"/>
      <c r="C135" s="3"/>
      <c r="D135" s="3"/>
      <c r="F135" s="3"/>
      <c r="G135" s="3"/>
      <c r="H135" s="3"/>
      <c r="J135" s="3"/>
      <c r="K135" s="3"/>
      <c r="L135" s="3"/>
      <c r="M135" s="3"/>
      <c r="N135" s="3"/>
    </row>
    <row r="136" spans="1:14" x14ac:dyDescent="0.25">
      <c r="A136" s="6"/>
      <c r="B136" s="3"/>
      <c r="C136" s="3"/>
      <c r="D136" s="3"/>
      <c r="F136" s="3"/>
      <c r="G136" s="3"/>
      <c r="H136" s="3"/>
      <c r="J136" s="3"/>
      <c r="K136" s="3"/>
      <c r="L136" s="3"/>
      <c r="M136" s="3"/>
      <c r="N136" s="3"/>
    </row>
    <row r="137" spans="1:14" x14ac:dyDescent="0.25">
      <c r="A137" s="6"/>
      <c r="B137" s="3"/>
      <c r="C137" s="3"/>
      <c r="D137" s="3"/>
      <c r="F137" s="3"/>
      <c r="G137" s="3"/>
      <c r="H137" s="3"/>
      <c r="J137" s="3"/>
      <c r="K137" s="3"/>
      <c r="L137" s="3"/>
      <c r="M137" s="3"/>
      <c r="N137" s="3"/>
    </row>
    <row r="138" spans="1:14" x14ac:dyDescent="0.25">
      <c r="A138" s="6"/>
      <c r="B138" s="3"/>
      <c r="C138" s="3"/>
      <c r="D138" s="3"/>
      <c r="E138" s="3"/>
      <c r="F138" s="3"/>
      <c r="G138" s="3"/>
      <c r="H138" s="3"/>
      <c r="J138" s="3"/>
      <c r="K138" s="3"/>
      <c r="L138" s="3"/>
      <c r="M138" s="3"/>
      <c r="N138" s="3"/>
    </row>
    <row r="139" spans="1:14" x14ac:dyDescent="0.2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x14ac:dyDescent="0.25">
      <c r="A140" s="6"/>
      <c r="B140" s="3"/>
      <c r="C140" s="3"/>
      <c r="D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x14ac:dyDescent="0.25">
      <c r="A141" s="6"/>
      <c r="B141" s="3"/>
      <c r="C141" s="3"/>
      <c r="D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x14ac:dyDescent="0.25">
      <c r="A142" s="6"/>
      <c r="B142" s="3"/>
      <c r="C142" s="3"/>
      <c r="D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x14ac:dyDescent="0.25">
      <c r="A143" s="6"/>
      <c r="B143" s="3"/>
      <c r="C143" s="3"/>
      <c r="D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x14ac:dyDescent="0.25">
      <c r="A144" s="6"/>
      <c r="B144" s="3"/>
      <c r="C144" s="3"/>
      <c r="D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2:14" x14ac:dyDescent="0.25">
      <c r="B145" s="3"/>
      <c r="C145" s="3"/>
      <c r="D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2:14" x14ac:dyDescent="0.25">
      <c r="B146" s="3"/>
      <c r="C146" s="3"/>
      <c r="D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2:14" x14ac:dyDescent="0.2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2:14" x14ac:dyDescent="0.2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2:14" x14ac:dyDescent="0.2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2:14" x14ac:dyDescent="0.2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2:14" x14ac:dyDescent="0.2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2:14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</sheetData>
  <mergeCells count="4">
    <mergeCell ref="AF6:AH6"/>
    <mergeCell ref="AF7:AH7"/>
    <mergeCell ref="A1:N1"/>
    <mergeCell ref="Q1:A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FE359-A0A9-4154-91BB-53987930D6B7}">
  <dimension ref="A1:AD179"/>
  <sheetViews>
    <sheetView workbookViewId="0">
      <selection activeCell="R34" sqref="R34"/>
    </sheetView>
  </sheetViews>
  <sheetFormatPr defaultRowHeight="15" x14ac:dyDescent="0.25"/>
  <cols>
    <col min="1" max="1" width="16.5703125" customWidth="1"/>
    <col min="2" max="2" width="17.42578125" style="1" customWidth="1"/>
    <col min="3" max="3" width="9.140625" style="1"/>
    <col min="4" max="4" width="9.42578125" style="1" bestFit="1" customWidth="1"/>
    <col min="5" max="14" width="9.140625" style="1"/>
    <col min="17" max="17" width="11.7109375" customWidth="1"/>
    <col min="18" max="18" width="11.28515625" customWidth="1"/>
  </cols>
  <sheetData>
    <row r="1" spans="1:30" x14ac:dyDescent="0.25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x14ac:dyDescent="0.25">
      <c r="A2" s="2"/>
      <c r="B2" s="1" t="s">
        <v>1</v>
      </c>
      <c r="C2" s="1" t="s">
        <v>2</v>
      </c>
      <c r="D2" s="1" t="s">
        <v>3</v>
      </c>
      <c r="E2" s="1" t="s">
        <v>2</v>
      </c>
      <c r="F2" s="1" t="s">
        <v>4</v>
      </c>
      <c r="G2" s="1" t="s">
        <v>5</v>
      </c>
      <c r="H2" s="1" t="s">
        <v>2</v>
      </c>
      <c r="I2" s="1" t="s">
        <v>6</v>
      </c>
      <c r="J2" s="1" t="s">
        <v>7</v>
      </c>
      <c r="K2" s="1" t="s">
        <v>2</v>
      </c>
      <c r="L2" s="1" t="s">
        <v>8</v>
      </c>
      <c r="M2" s="1" t="s">
        <v>9</v>
      </c>
      <c r="N2" s="1" t="s">
        <v>2</v>
      </c>
      <c r="P2" s="14" t="s">
        <v>28</v>
      </c>
      <c r="Q2" s="14"/>
      <c r="R2" s="14"/>
      <c r="S2" s="14"/>
      <c r="T2" s="14"/>
    </row>
    <row r="3" spans="1:30" ht="15" customHeight="1" x14ac:dyDescent="0.25">
      <c r="A3" s="2" t="s">
        <v>0</v>
      </c>
      <c r="B3" s="3">
        <v>9.3149999999999995</v>
      </c>
      <c r="C3" s="4">
        <f>GEOMEAN(B3:B6)</f>
        <v>9.3239299646352229</v>
      </c>
      <c r="D3" s="3">
        <v>8.7349999999999994</v>
      </c>
      <c r="E3" s="4">
        <f>GEOMEAN(D3:D6)</f>
        <v>8.7118656759854325</v>
      </c>
      <c r="F3" s="3">
        <v>13.89</v>
      </c>
      <c r="G3" s="3">
        <f>F3-C3</f>
        <v>4.5660700353647776</v>
      </c>
      <c r="H3" s="8">
        <f>GEOMEAN(G3:G9)</f>
        <v>3.6257106351034554</v>
      </c>
      <c r="I3" s="3">
        <v>10.824999999999999</v>
      </c>
      <c r="J3" s="3">
        <f>I3-C3</f>
        <v>1.5010700353647763</v>
      </c>
      <c r="K3" s="8">
        <f>GEOMEAN(J3:J9)</f>
        <v>2.4085965083160441</v>
      </c>
      <c r="L3" s="3">
        <v>11.95</v>
      </c>
      <c r="M3" s="3">
        <f>L3-E3</f>
        <v>3.2381343240145668</v>
      </c>
      <c r="N3" s="8">
        <f>GEOMEAN(M3:M9)</f>
        <v>1.4012658138427445</v>
      </c>
      <c r="P3" s="14"/>
      <c r="Q3" s="14"/>
      <c r="R3" s="14"/>
      <c r="S3" s="14"/>
      <c r="T3" s="14"/>
      <c r="U3" s="3"/>
      <c r="W3" s="3"/>
      <c r="X3" s="3"/>
      <c r="Z3" s="3"/>
      <c r="AA3" s="3"/>
      <c r="AC3" s="3"/>
      <c r="AD3" s="3"/>
    </row>
    <row r="4" spans="1:30" x14ac:dyDescent="0.25">
      <c r="A4" s="2"/>
      <c r="B4" s="3">
        <v>9.3369999999999997</v>
      </c>
      <c r="C4" s="3"/>
      <c r="D4" s="3">
        <v>9.1180000000000003</v>
      </c>
      <c r="E4" s="3"/>
      <c r="F4" s="3">
        <v>13.515000000000001</v>
      </c>
      <c r="G4" s="3">
        <f>F4-C3</f>
        <v>4.1910700353647776</v>
      </c>
      <c r="H4" s="3" t="s">
        <v>12</v>
      </c>
      <c r="I4" s="3">
        <v>11.553000000000001</v>
      </c>
      <c r="J4" s="3">
        <f>I4-C3</f>
        <v>2.2290700353647779</v>
      </c>
      <c r="K4" s="3" t="s">
        <v>12</v>
      </c>
      <c r="L4" s="3">
        <v>12.236000000000001</v>
      </c>
      <c r="M4" s="3">
        <f>L4-E3</f>
        <v>3.5241343240145682</v>
      </c>
      <c r="N4" s="3" t="s">
        <v>12</v>
      </c>
      <c r="P4" s="14"/>
      <c r="Q4" s="14"/>
      <c r="R4" s="14"/>
      <c r="S4" s="14"/>
      <c r="T4" s="14"/>
      <c r="W4" s="3"/>
      <c r="X4" s="3"/>
      <c r="Z4" s="3"/>
      <c r="AA4" s="3"/>
      <c r="AC4" s="3"/>
      <c r="AD4" s="3"/>
    </row>
    <row r="5" spans="1:30" x14ac:dyDescent="0.25">
      <c r="A5" s="2"/>
      <c r="B5" s="3">
        <v>9.1489999999999991</v>
      </c>
      <c r="C5" s="3"/>
      <c r="D5" s="3">
        <v>8.8339999999999996</v>
      </c>
      <c r="E5" s="3"/>
      <c r="F5" s="3">
        <v>12.696999999999999</v>
      </c>
      <c r="G5" s="3">
        <f>F5-C3</f>
        <v>3.3730700353647762</v>
      </c>
      <c r="H5" s="8">
        <f>_xlfn.STDEV.P(G3:G9)</f>
        <v>0.56761508867267785</v>
      </c>
      <c r="I5" s="3">
        <v>11.693</v>
      </c>
      <c r="J5" s="3">
        <f>I5-C3</f>
        <v>2.3690700353647767</v>
      </c>
      <c r="K5" s="8">
        <f>_xlfn.STDEV.P(J3:J9)</f>
        <v>0.52902796082374925</v>
      </c>
      <c r="L5" s="3">
        <v>10.090999999999999</v>
      </c>
      <c r="M5" s="3">
        <f>L5-E3</f>
        <v>1.3791343240145668</v>
      </c>
      <c r="N5" s="8">
        <f>_xlfn.STDEV.P(M3:M9)</f>
        <v>1.1493251159799054</v>
      </c>
      <c r="P5" s="14"/>
      <c r="Q5" s="14"/>
      <c r="R5" s="14"/>
      <c r="S5" s="14"/>
      <c r="T5" s="14"/>
      <c r="W5" s="3"/>
      <c r="X5" s="3"/>
      <c r="Z5" s="3"/>
      <c r="AA5" s="3"/>
      <c r="AC5" s="3"/>
      <c r="AD5" s="3"/>
    </row>
    <row r="6" spans="1:30" x14ac:dyDescent="0.25">
      <c r="B6" s="3">
        <v>9.4979999999999993</v>
      </c>
      <c r="C6" s="3"/>
      <c r="D6" s="3">
        <v>8.1869999999999994</v>
      </c>
      <c r="E6" s="3"/>
      <c r="F6" s="3">
        <v>12.483000000000001</v>
      </c>
      <c r="G6" s="3">
        <f>F6-C3</f>
        <v>3.1590700353647776</v>
      </c>
      <c r="H6" s="3"/>
      <c r="I6" s="3">
        <v>12.092000000000001</v>
      </c>
      <c r="J6" s="3">
        <f>I6-C3</f>
        <v>2.7680700353647776</v>
      </c>
      <c r="K6" s="3"/>
      <c r="L6" s="3">
        <v>10.018000000000001</v>
      </c>
      <c r="M6" s="3">
        <f>L6-E3</f>
        <v>1.3061343240145682</v>
      </c>
      <c r="N6" s="3"/>
      <c r="P6" s="14"/>
      <c r="Q6" s="14"/>
      <c r="R6" s="14"/>
      <c r="S6" s="14"/>
      <c r="T6" s="14"/>
      <c r="W6" s="3"/>
      <c r="X6" s="3"/>
      <c r="Z6" s="3"/>
      <c r="AA6" s="3"/>
      <c r="AC6" s="3"/>
      <c r="AD6" s="3"/>
    </row>
    <row r="7" spans="1:30" x14ac:dyDescent="0.25">
      <c r="B7" s="3"/>
      <c r="C7" s="3"/>
      <c r="D7" s="3"/>
      <c r="E7" s="3"/>
      <c r="F7" s="3">
        <v>12.286</v>
      </c>
      <c r="G7" s="3">
        <f>F7-C3</f>
        <v>2.9620700353647766</v>
      </c>
      <c r="H7" s="3"/>
      <c r="I7" s="3">
        <v>12.154999999999999</v>
      </c>
      <c r="J7" s="3">
        <f>I7-C3</f>
        <v>2.8310700353647764</v>
      </c>
      <c r="K7" s="3"/>
      <c r="L7" s="3">
        <v>10.355</v>
      </c>
      <c r="M7" s="3">
        <f>L7-E3</f>
        <v>1.6431343240145679</v>
      </c>
      <c r="N7" s="3"/>
      <c r="P7" s="14"/>
      <c r="Q7" s="14"/>
      <c r="R7" s="14"/>
      <c r="S7" s="14"/>
      <c r="T7" s="14"/>
      <c r="W7" s="3"/>
      <c r="X7" s="3"/>
      <c r="Z7" s="3"/>
      <c r="AA7" s="3"/>
      <c r="AC7" s="3"/>
      <c r="AD7" s="3"/>
    </row>
    <row r="8" spans="1:30" x14ac:dyDescent="0.25">
      <c r="B8" s="3"/>
      <c r="C8" s="3"/>
      <c r="D8" s="3"/>
      <c r="E8" s="3"/>
      <c r="F8" s="3">
        <v>13.085000000000001</v>
      </c>
      <c r="G8" s="3">
        <f>F8-C3</f>
        <v>3.7610700353647779</v>
      </c>
      <c r="H8" s="3"/>
      <c r="I8" s="3">
        <v>12.467000000000001</v>
      </c>
      <c r="J8" s="3">
        <f>I8-C3</f>
        <v>3.1430700353647776</v>
      </c>
      <c r="K8" s="3"/>
      <c r="L8" s="3">
        <v>8.9359999999999999</v>
      </c>
      <c r="M8" s="3">
        <f>L8-E3</f>
        <v>0.22413432401456745</v>
      </c>
      <c r="N8" s="3"/>
      <c r="P8" s="14"/>
      <c r="Q8" s="14"/>
      <c r="R8" s="14"/>
      <c r="S8" s="14"/>
      <c r="T8" s="14"/>
      <c r="W8" s="3"/>
      <c r="X8" s="3"/>
      <c r="Z8" s="3"/>
      <c r="AA8" s="3"/>
      <c r="AC8" s="3"/>
      <c r="AD8" s="3"/>
    </row>
    <row r="9" spans="1:30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Q9" s="15"/>
      <c r="R9" s="15"/>
      <c r="W9" s="3"/>
      <c r="X9" s="3"/>
      <c r="Z9" s="3"/>
      <c r="AA9" s="3"/>
      <c r="AC9" s="3"/>
      <c r="AD9" s="3"/>
    </row>
    <row r="10" spans="1:30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P10" s="14" t="s">
        <v>29</v>
      </c>
      <c r="Q10" s="14"/>
      <c r="R10" s="14"/>
      <c r="S10" s="14"/>
      <c r="T10" s="14"/>
      <c r="W10" s="3"/>
      <c r="X10" s="3"/>
      <c r="Z10" s="3"/>
      <c r="AA10" s="3"/>
      <c r="AC10" s="3"/>
      <c r="AD10" s="3"/>
    </row>
    <row r="11" spans="1:30" ht="15" customHeigh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P11" s="14"/>
      <c r="Q11" s="14"/>
      <c r="R11" s="14"/>
      <c r="S11" s="14"/>
      <c r="T11" s="14"/>
      <c r="W11" s="3"/>
    </row>
    <row r="12" spans="1:30" x14ac:dyDescent="0.25">
      <c r="A12" t="s">
        <v>13</v>
      </c>
      <c r="B12" s="3">
        <v>9.2799999999999994</v>
      </c>
      <c r="C12" s="4">
        <f>GEOMEAN(B12:B15)</f>
        <v>9.241955474194107</v>
      </c>
      <c r="D12" s="3">
        <v>12.459</v>
      </c>
      <c r="E12" s="4">
        <f>GEOMEAN(D12:D15)</f>
        <v>11.286536236706057</v>
      </c>
      <c r="F12" s="3">
        <v>11.523999999999999</v>
      </c>
      <c r="G12" s="3">
        <f>F12-C12</f>
        <v>2.2820445258058921</v>
      </c>
      <c r="H12" s="8">
        <f>GEOMEAN(G12:G18)</f>
        <v>2.8532777986987492</v>
      </c>
      <c r="I12" s="3">
        <v>11.504</v>
      </c>
      <c r="J12" s="3">
        <f>I12-C12</f>
        <v>2.2620445258058925</v>
      </c>
      <c r="K12" s="8">
        <f>GEOMEAN(J12:J19)</f>
        <v>2.3959847341575036</v>
      </c>
      <c r="L12" s="3">
        <v>9.516</v>
      </c>
      <c r="M12" s="3">
        <f>L12-E12</f>
        <v>-1.7705362367060573</v>
      </c>
      <c r="N12" s="8" t="e">
        <f>GEOMEAN(M12:M18)</f>
        <v>#NUM!</v>
      </c>
      <c r="P12" s="14"/>
      <c r="Q12" s="14"/>
      <c r="R12" s="14"/>
      <c r="S12" s="14"/>
      <c r="T12" s="14"/>
    </row>
    <row r="13" spans="1:30" x14ac:dyDescent="0.25">
      <c r="B13" s="3">
        <v>9.702</v>
      </c>
      <c r="C13" s="3"/>
      <c r="D13" s="3">
        <v>11.42</v>
      </c>
      <c r="E13" s="3"/>
      <c r="F13" s="3">
        <v>11.92</v>
      </c>
      <c r="G13" s="3">
        <f>F13-C12</f>
        <v>2.6780445258058929</v>
      </c>
      <c r="H13" s="3" t="s">
        <v>12</v>
      </c>
      <c r="I13" s="3">
        <v>11.9</v>
      </c>
      <c r="J13" s="3">
        <f>I13-C12</f>
        <v>2.6580445258058933</v>
      </c>
      <c r="K13" s="3" t="s">
        <v>12</v>
      </c>
      <c r="L13" s="3">
        <v>10.086</v>
      </c>
      <c r="M13" s="3">
        <f>L13-E12</f>
        <v>-1.200536236706057</v>
      </c>
      <c r="N13" s="3" t="s">
        <v>12</v>
      </c>
      <c r="P13" s="14"/>
      <c r="Q13" s="14"/>
      <c r="R13" s="14"/>
      <c r="S13" s="14"/>
      <c r="T13" s="14"/>
      <c r="U13" s="3"/>
      <c r="W13" s="3"/>
      <c r="X13" s="3"/>
      <c r="Z13" s="3"/>
      <c r="AA13" s="3"/>
      <c r="AC13" s="3"/>
      <c r="AD13" s="3"/>
    </row>
    <row r="14" spans="1:30" x14ac:dyDescent="0.25">
      <c r="B14" s="3">
        <v>9.0790000000000006</v>
      </c>
      <c r="C14" s="3"/>
      <c r="D14" s="3">
        <v>11.141999999999999</v>
      </c>
      <c r="E14" s="3"/>
      <c r="F14" s="3">
        <v>12.827999999999999</v>
      </c>
      <c r="G14" s="3">
        <f>F14-C12</f>
        <v>3.5860445258058924</v>
      </c>
      <c r="H14" s="8">
        <f>_xlfn.STDEV.P(G12:G18)</f>
        <v>0.59593558563172078</v>
      </c>
      <c r="I14" s="3">
        <v>12.718</v>
      </c>
      <c r="J14" s="3">
        <f>I14-C12</f>
        <v>3.476044525805893</v>
      </c>
      <c r="K14" s="8">
        <f>_xlfn.STDEV.P(J12:J19)</f>
        <v>0.79444697746293902</v>
      </c>
      <c r="L14" s="3">
        <v>9.8879999999999999</v>
      </c>
      <c r="M14" s="3">
        <f>L14-E12</f>
        <v>-1.3985362367060574</v>
      </c>
      <c r="N14" s="8">
        <f>_xlfn.STDEV.P(M12:M18)</f>
        <v>0.2357171091701997</v>
      </c>
      <c r="P14" s="14"/>
      <c r="Q14" s="14"/>
      <c r="R14" s="14"/>
      <c r="S14" s="14"/>
      <c r="T14" s="14"/>
      <c r="W14" s="3"/>
      <c r="X14" s="3"/>
      <c r="Z14" s="3"/>
      <c r="AA14" s="3"/>
      <c r="AC14" s="3"/>
      <c r="AD14" s="3"/>
    </row>
    <row r="15" spans="1:30" x14ac:dyDescent="0.25">
      <c r="B15" s="3">
        <v>8.9250000000000007</v>
      </c>
      <c r="C15" s="3"/>
      <c r="D15" s="3">
        <v>10.236000000000001</v>
      </c>
      <c r="E15" s="3"/>
      <c r="F15" s="3">
        <v>12.827999999999999</v>
      </c>
      <c r="G15" s="3">
        <f>F15-C12</f>
        <v>3.5860445258058924</v>
      </c>
      <c r="I15" s="3">
        <v>12.157999999999999</v>
      </c>
      <c r="J15" s="3">
        <f>I15-C12</f>
        <v>2.9160445258058925</v>
      </c>
      <c r="K15" s="3"/>
      <c r="L15" s="3">
        <v>9.9629999999999992</v>
      </c>
      <c r="M15" s="3">
        <f>L15-E12</f>
        <v>-1.3235362367060581</v>
      </c>
      <c r="N15" s="3"/>
      <c r="P15" s="14"/>
      <c r="Q15" s="14"/>
      <c r="R15" s="14"/>
      <c r="S15" s="14"/>
      <c r="T15" s="14"/>
      <c r="W15" s="3"/>
      <c r="X15" s="3"/>
      <c r="Z15" s="3"/>
      <c r="AA15" s="3"/>
      <c r="AC15" s="3"/>
      <c r="AD15" s="3"/>
    </row>
    <row r="16" spans="1:30" x14ac:dyDescent="0.25">
      <c r="B16" s="3"/>
      <c r="C16" s="3"/>
      <c r="D16" s="3"/>
      <c r="E16" s="3"/>
      <c r="F16" s="3">
        <v>11.348000000000001</v>
      </c>
      <c r="G16" s="3">
        <f>F16-C12</f>
        <v>2.1060445258058937</v>
      </c>
      <c r="I16" s="3">
        <v>12.343</v>
      </c>
      <c r="J16" s="3">
        <f>I16-C12</f>
        <v>3.101044525805893</v>
      </c>
      <c r="K16" s="3"/>
      <c r="L16" s="3">
        <v>10.23</v>
      </c>
      <c r="M16" s="3">
        <f>L16-E12</f>
        <v>-1.0565362367060569</v>
      </c>
      <c r="N16" s="3"/>
      <c r="P16" s="14"/>
      <c r="Q16" s="14"/>
      <c r="R16" s="14"/>
      <c r="S16" s="14"/>
      <c r="T16" s="14"/>
      <c r="W16" s="3"/>
      <c r="X16" s="3"/>
      <c r="Z16" s="3"/>
      <c r="AA16" s="3"/>
      <c r="AC16" s="3"/>
      <c r="AD16" s="3"/>
    </row>
    <row r="17" spans="1:30" x14ac:dyDescent="0.25">
      <c r="B17" s="3"/>
      <c r="C17" s="3"/>
      <c r="D17" s="3"/>
      <c r="E17" s="3"/>
      <c r="F17" s="3">
        <v>12.502000000000001</v>
      </c>
      <c r="G17" s="3">
        <f>F17-C12</f>
        <v>3.2600445258058937</v>
      </c>
      <c r="I17" s="3">
        <v>10.243</v>
      </c>
      <c r="J17" s="3">
        <f>I17-C12</f>
        <v>1.0010445258058933</v>
      </c>
      <c r="K17" s="3"/>
      <c r="L17" s="3">
        <v>10.169</v>
      </c>
      <c r="M17" s="3">
        <f>L17-E12</f>
        <v>-1.1175362367060568</v>
      </c>
      <c r="N17" s="3"/>
      <c r="Q17" s="15"/>
      <c r="R17" s="15"/>
      <c r="W17" s="3"/>
      <c r="X17" s="3"/>
      <c r="Z17" s="3"/>
      <c r="AA17" s="3"/>
      <c r="AC17" s="3"/>
      <c r="AD17" s="3"/>
    </row>
    <row r="18" spans="1:30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Q18" s="15"/>
      <c r="R18" s="15"/>
      <c r="W18" s="3"/>
      <c r="X18" s="3"/>
      <c r="Z18" s="3"/>
      <c r="AA18" s="3"/>
      <c r="AC18" s="3"/>
      <c r="AD18" s="3"/>
    </row>
    <row r="19" spans="1:30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Q19" s="15"/>
      <c r="R19" s="15"/>
      <c r="W19" s="3"/>
      <c r="X19" s="3"/>
      <c r="Z19" s="3"/>
      <c r="AA19" s="3"/>
      <c r="AC19" s="3"/>
      <c r="AD19" s="3"/>
    </row>
    <row r="20" spans="1:3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R20" s="15"/>
      <c r="W20" s="3"/>
      <c r="X20" s="3"/>
      <c r="Z20" s="3"/>
      <c r="AA20" s="3"/>
      <c r="AC20" s="3"/>
      <c r="AD20" s="3"/>
    </row>
    <row r="21" spans="1:30" x14ac:dyDescent="0.25">
      <c r="A21" t="s">
        <v>14</v>
      </c>
      <c r="B21" s="16">
        <v>8.9979999999999993</v>
      </c>
      <c r="C21" s="4">
        <f>GEOMEAN(B21:B24)</f>
        <v>9.3437541599919545</v>
      </c>
      <c r="D21" s="16">
        <v>9.6969999999999992</v>
      </c>
      <c r="E21" s="4">
        <f>GEOMEAN(D21:D24)</f>
        <v>9.2472863552288729</v>
      </c>
      <c r="F21" s="16">
        <v>11.439</v>
      </c>
      <c r="G21" s="3">
        <f>F21-C21</f>
        <v>2.0952458400080456</v>
      </c>
      <c r="H21" s="8">
        <f>GEOMEAN(G21:G27)</f>
        <v>2.577894752423008</v>
      </c>
      <c r="I21" s="16">
        <v>10.539</v>
      </c>
      <c r="J21" s="3">
        <f>I21-C21</f>
        <v>1.1952458400080452</v>
      </c>
      <c r="K21" s="8">
        <f>GEOMEAN(J21:J28)</f>
        <v>2.4151716874297771</v>
      </c>
      <c r="L21" s="16">
        <v>12.864000000000001</v>
      </c>
      <c r="M21" s="3">
        <f>L30-E21</f>
        <v>2.1467136447711272</v>
      </c>
      <c r="N21" s="8">
        <f>GEOMEAN(M21:M27)</f>
        <v>2.4410129443654007</v>
      </c>
      <c r="R21" s="15"/>
      <c r="W21" s="3"/>
      <c r="X21" s="3"/>
      <c r="Z21" s="3"/>
      <c r="AA21" s="3"/>
      <c r="AC21" s="3"/>
      <c r="AD21" s="3"/>
    </row>
    <row r="22" spans="1:30" x14ac:dyDescent="0.25">
      <c r="B22" s="16">
        <v>9.6020000000000003</v>
      </c>
      <c r="C22" s="3"/>
      <c r="D22" s="16">
        <v>9.3469999999999995</v>
      </c>
      <c r="E22" s="3"/>
      <c r="F22" s="16">
        <v>12.192</v>
      </c>
      <c r="G22" s="3">
        <f>F22-C21</f>
        <v>2.8482458400080457</v>
      </c>
      <c r="H22" s="3" t="s">
        <v>12</v>
      </c>
      <c r="I22" s="16">
        <v>11.358000000000001</v>
      </c>
      <c r="J22" s="3">
        <f>I22-C21</f>
        <v>2.0142458400080461</v>
      </c>
      <c r="K22" s="3" t="s">
        <v>12</v>
      </c>
      <c r="L22" s="16">
        <v>12.814</v>
      </c>
      <c r="M22" s="3">
        <f>L31-E21</f>
        <v>2.2397136447711272</v>
      </c>
      <c r="N22" s="3" t="s">
        <v>12</v>
      </c>
      <c r="R22" s="15"/>
      <c r="S22" s="3"/>
      <c r="U22" s="3"/>
      <c r="W22" s="3"/>
      <c r="X22" s="3"/>
      <c r="Z22" s="3"/>
      <c r="AA22" s="3"/>
      <c r="AC22" s="3"/>
      <c r="AD22" s="3"/>
    </row>
    <row r="23" spans="1:30" x14ac:dyDescent="0.25">
      <c r="B23" s="16">
        <v>9.3140000000000001</v>
      </c>
      <c r="C23" s="3"/>
      <c r="D23" s="16">
        <v>9.1159999999999997</v>
      </c>
      <c r="E23" s="3"/>
      <c r="F23" s="16">
        <v>12.939</v>
      </c>
      <c r="G23" s="3">
        <f>F23-C21</f>
        <v>3.5952458400080456</v>
      </c>
      <c r="H23" s="8">
        <f>_xlfn.STDEV.P(G21:G27)</f>
        <v>0.53013548518568365</v>
      </c>
      <c r="I23" s="16">
        <v>12.004</v>
      </c>
      <c r="J23" s="3">
        <f>I23-C21</f>
        <v>2.6602458400080451</v>
      </c>
      <c r="K23" s="8">
        <f>_xlfn.STDEV.P(J21:J28)</f>
        <v>0.75399353445503781</v>
      </c>
      <c r="L23" s="16">
        <v>11.942</v>
      </c>
      <c r="M23" s="3">
        <f>L32-E21</f>
        <v>3.1887136447711271</v>
      </c>
      <c r="N23" s="8">
        <f>_xlfn.STDEV.P(M21:M27)</f>
        <v>0.47478650172706244</v>
      </c>
      <c r="R23" s="15"/>
      <c r="W23" s="3"/>
      <c r="X23" s="3"/>
      <c r="Z23" s="3"/>
      <c r="AA23" s="3"/>
      <c r="AC23" s="3"/>
      <c r="AD23" s="3"/>
    </row>
    <row r="24" spans="1:30" x14ac:dyDescent="0.25">
      <c r="B24" s="16">
        <v>9.4719999999999995</v>
      </c>
      <c r="C24" s="3"/>
      <c r="D24" s="16">
        <v>8.85</v>
      </c>
      <c r="E24" s="3"/>
      <c r="F24" s="16">
        <v>12.292</v>
      </c>
      <c r="G24" s="3">
        <f>F24-C21</f>
        <v>2.9482458400080453</v>
      </c>
      <c r="I24" s="16">
        <v>12.847</v>
      </c>
      <c r="J24" s="3">
        <f>I24-C21</f>
        <v>3.5032458400080451</v>
      </c>
      <c r="K24" s="3"/>
      <c r="L24" s="16">
        <v>12.532999999999999</v>
      </c>
      <c r="M24" s="3">
        <f>L33-E21</f>
        <v>2.9897136447711272</v>
      </c>
      <c r="N24" s="3"/>
      <c r="R24" s="15"/>
      <c r="W24" s="3"/>
      <c r="X24" s="3"/>
      <c r="Z24" s="3"/>
      <c r="AA24" s="3"/>
      <c r="AC24" s="3"/>
      <c r="AD24" s="3"/>
    </row>
    <row r="25" spans="1:30" x14ac:dyDescent="0.25">
      <c r="B25" s="3"/>
      <c r="C25" s="3"/>
      <c r="D25" s="3"/>
      <c r="E25" s="3"/>
      <c r="F25" s="16">
        <v>12.085000000000001</v>
      </c>
      <c r="G25" s="3">
        <f>F25-C21</f>
        <v>2.7412458400080464</v>
      </c>
      <c r="I25" s="16">
        <v>12.259</v>
      </c>
      <c r="J25" s="3">
        <f>I25-C21</f>
        <v>2.9152458400080459</v>
      </c>
      <c r="K25" s="3"/>
      <c r="L25" s="16">
        <v>12.164999999999999</v>
      </c>
      <c r="M25" s="3">
        <f>L34-E21</f>
        <v>2.5197136447711266</v>
      </c>
      <c r="N25" s="3"/>
      <c r="R25" s="15"/>
      <c r="W25" s="3"/>
      <c r="X25" s="3"/>
      <c r="Z25" s="3"/>
      <c r="AA25" s="3"/>
      <c r="AC25" s="3"/>
      <c r="AD25" s="3"/>
    </row>
    <row r="26" spans="1:30" x14ac:dyDescent="0.25">
      <c r="B26" s="3"/>
      <c r="C26" s="3"/>
      <c r="D26" s="3"/>
      <c r="E26" s="3"/>
      <c r="F26" s="16">
        <v>11.391</v>
      </c>
      <c r="G26" s="3">
        <f>F26-C21</f>
        <v>2.0472458400080455</v>
      </c>
      <c r="I26" s="16">
        <v>12.378</v>
      </c>
      <c r="J26" s="3">
        <f>I26-C21</f>
        <v>3.0342458400080456</v>
      </c>
      <c r="K26" s="3"/>
      <c r="L26" s="16">
        <v>13.156000000000001</v>
      </c>
      <c r="M26" s="3">
        <f>L35-E21</f>
        <v>1.8317136447711277</v>
      </c>
      <c r="N26" s="3"/>
      <c r="R26" s="15"/>
      <c r="W26" s="3"/>
      <c r="X26" s="3"/>
      <c r="Z26" s="3"/>
      <c r="AA26" s="3"/>
      <c r="AC26" s="3"/>
      <c r="AD26" s="3"/>
    </row>
    <row r="27" spans="1:30" x14ac:dyDescent="0.25">
      <c r="B27" s="3"/>
      <c r="C27" s="3"/>
      <c r="D27" s="3"/>
      <c r="E27" s="3"/>
      <c r="F27" s="16">
        <v>11.475</v>
      </c>
      <c r="G27" s="3">
        <f>F27-C21</f>
        <v>2.1312458400080452</v>
      </c>
      <c r="H27" s="3"/>
      <c r="I27" s="16">
        <v>12.225</v>
      </c>
      <c r="J27" s="3"/>
      <c r="K27" s="3"/>
      <c r="L27" s="3"/>
      <c r="M27" s="3"/>
      <c r="N27" s="3"/>
      <c r="R27" s="15"/>
      <c r="W27" s="3"/>
      <c r="X27" s="3"/>
      <c r="Z27" s="3"/>
      <c r="AA27" s="3"/>
      <c r="AC27" s="3"/>
      <c r="AD27" s="3"/>
    </row>
    <row r="28" spans="1:30" x14ac:dyDescent="0.25">
      <c r="B28" s="3"/>
      <c r="C28" s="3"/>
      <c r="D28" s="3"/>
      <c r="E28" s="3"/>
      <c r="F28" s="3"/>
      <c r="G28" s="3"/>
      <c r="H28" s="3"/>
      <c r="I28" s="16">
        <v>12.611000000000001</v>
      </c>
      <c r="J28" s="3"/>
      <c r="K28" s="3"/>
      <c r="L28" s="3"/>
      <c r="M28" s="3"/>
      <c r="N28" s="3"/>
      <c r="R28" s="15"/>
      <c r="W28" s="3"/>
      <c r="Z28" s="3"/>
    </row>
    <row r="29" spans="1:30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5"/>
      <c r="Z29" s="3"/>
    </row>
    <row r="30" spans="1:30" x14ac:dyDescent="0.25">
      <c r="A30" t="s">
        <v>15</v>
      </c>
      <c r="B30" s="3">
        <v>8.5399999999999991</v>
      </c>
      <c r="C30" s="4">
        <f>GEOMEAN(B30:B33)</f>
        <v>8.3465280979432652</v>
      </c>
      <c r="D30" s="3">
        <v>9.1389999999999993</v>
      </c>
      <c r="E30" s="4">
        <f>GEOMEAN(D30:D33)</f>
        <v>9.4324882944373858</v>
      </c>
      <c r="F30" s="3">
        <v>13.331</v>
      </c>
      <c r="G30" s="3">
        <f>F30-C30</f>
        <v>4.9844719020567343</v>
      </c>
      <c r="H30" s="8">
        <f>GEOMEAN(G30:G36)</f>
        <v>4.8781012254299272</v>
      </c>
      <c r="I30" s="3">
        <v>12.08</v>
      </c>
      <c r="J30" s="3">
        <f>I30-C30</f>
        <v>3.7334719020567348</v>
      </c>
      <c r="K30" s="8">
        <f>GEOMEAN(J30:J35)</f>
        <v>3.425607705926673</v>
      </c>
      <c r="L30" s="3">
        <v>11.394</v>
      </c>
      <c r="M30" s="3">
        <f>L30-E30</f>
        <v>1.9615117055626143</v>
      </c>
      <c r="N30" s="8">
        <f>GEOMEAN(M30:M36)</f>
        <v>2.2521181196181694</v>
      </c>
      <c r="R30" s="15"/>
      <c r="S30" s="3"/>
      <c r="U30" s="3"/>
      <c r="W30" s="3"/>
      <c r="X30" s="3"/>
      <c r="Z30" s="3"/>
      <c r="AA30" s="3"/>
      <c r="AC30" s="3"/>
      <c r="AD30" s="3"/>
    </row>
    <row r="31" spans="1:30" x14ac:dyDescent="0.25">
      <c r="B31" s="3">
        <v>9.1809999999999992</v>
      </c>
      <c r="C31" s="3"/>
      <c r="D31" s="3">
        <v>9.1069999999999993</v>
      </c>
      <c r="E31" s="3"/>
      <c r="F31" s="3">
        <v>13.868</v>
      </c>
      <c r="G31" s="3">
        <f>F31-C30</f>
        <v>5.5214719020567351</v>
      </c>
      <c r="H31" s="3" t="s">
        <v>12</v>
      </c>
      <c r="I31" s="3">
        <v>12.646000000000001</v>
      </c>
      <c r="J31" s="3">
        <f>I31-C30</f>
        <v>4.2994719020567356</v>
      </c>
      <c r="K31" s="3" t="s">
        <v>12</v>
      </c>
      <c r="L31" s="3">
        <v>11.487</v>
      </c>
      <c r="M31" s="3">
        <f>L31-E30</f>
        <v>2.0545117055626143</v>
      </c>
      <c r="N31" s="3" t="s">
        <v>12</v>
      </c>
      <c r="Q31" s="15"/>
      <c r="R31" s="15"/>
      <c r="W31" s="3"/>
      <c r="X31" s="3"/>
      <c r="Z31" s="3"/>
      <c r="AA31" s="3"/>
      <c r="AC31" s="3"/>
      <c r="AD31" s="3"/>
    </row>
    <row r="32" spans="1:30" x14ac:dyDescent="0.25">
      <c r="B32" s="3">
        <v>7.4160000000000004</v>
      </c>
      <c r="C32" s="3"/>
      <c r="D32" s="3">
        <v>9.766</v>
      </c>
      <c r="E32" s="3"/>
      <c r="F32" s="3">
        <v>12.776</v>
      </c>
      <c r="G32" s="3">
        <f>F32-C30</f>
        <v>4.4294719020567346</v>
      </c>
      <c r="H32" s="8">
        <f>_xlfn.STDEV.P(G30:G36)</f>
        <v>0.65362365998247141</v>
      </c>
      <c r="I32" s="3">
        <v>12.141999999999999</v>
      </c>
      <c r="J32" s="3">
        <f>I32-C30</f>
        <v>3.7954719020567342</v>
      </c>
      <c r="K32" s="8">
        <f>_xlfn.STDEV.P(J30:J35)</f>
        <v>0.54687506190475921</v>
      </c>
      <c r="L32" s="3">
        <v>12.436</v>
      </c>
      <c r="M32" s="3">
        <f>L32-E30</f>
        <v>3.0035117055626142</v>
      </c>
      <c r="N32" s="8">
        <f>_xlfn.STDEV.P(M30:M36)</f>
        <v>0.47478650172706244</v>
      </c>
      <c r="Q32" s="15"/>
      <c r="R32" s="15"/>
      <c r="W32" s="3"/>
      <c r="X32" s="3"/>
      <c r="Z32" s="3"/>
      <c r="AA32" s="3"/>
      <c r="AC32" s="3"/>
      <c r="AD32" s="3"/>
    </row>
    <row r="33" spans="1:30" x14ac:dyDescent="0.25">
      <c r="B33" s="3"/>
      <c r="C33" s="3"/>
      <c r="D33" s="3">
        <v>9.7390000000000008</v>
      </c>
      <c r="E33" s="3"/>
      <c r="F33" s="3">
        <v>12.393000000000001</v>
      </c>
      <c r="G33" s="3">
        <f>F33-C30</f>
        <v>4.0464719020567355</v>
      </c>
      <c r="I33" s="3">
        <v>11.227</v>
      </c>
      <c r="J33" s="3">
        <f>I33-C30</f>
        <v>2.8804719020567351</v>
      </c>
      <c r="K33" s="3"/>
      <c r="L33" s="3">
        <v>12.237</v>
      </c>
      <c r="M33" s="3">
        <f>L33-E30</f>
        <v>2.8045117055626143</v>
      </c>
      <c r="N33" s="3"/>
      <c r="Q33" s="15"/>
      <c r="R33" s="15"/>
      <c r="W33" s="3"/>
      <c r="X33" s="3"/>
      <c r="Z33" s="3"/>
      <c r="AA33" s="3"/>
      <c r="AC33" s="3"/>
      <c r="AD33" s="3"/>
    </row>
    <row r="34" spans="1:30" x14ac:dyDescent="0.25">
      <c r="B34" s="3"/>
      <c r="C34" s="3"/>
      <c r="D34" s="3"/>
      <c r="E34" s="3"/>
      <c r="F34" s="3">
        <v>12.93</v>
      </c>
      <c r="G34" s="3">
        <f>F34-C30</f>
        <v>4.5834719020567345</v>
      </c>
      <c r="I34" s="3">
        <v>11.055999999999999</v>
      </c>
      <c r="J34" s="3">
        <f>I34-C30</f>
        <v>2.7094719020567339</v>
      </c>
      <c r="K34" s="3"/>
      <c r="L34" s="3">
        <v>11.766999999999999</v>
      </c>
      <c r="M34" s="3">
        <f>L34-E30</f>
        <v>2.3345117055626137</v>
      </c>
      <c r="N34" s="3"/>
      <c r="Q34" s="15"/>
      <c r="R34" s="15"/>
      <c r="W34" s="3"/>
      <c r="X34" s="3"/>
      <c r="Z34" s="3"/>
      <c r="AA34" s="3"/>
      <c r="AC34" s="3"/>
      <c r="AD34" s="3"/>
    </row>
    <row r="35" spans="1:30" x14ac:dyDescent="0.25">
      <c r="B35" s="3"/>
      <c r="C35" s="3"/>
      <c r="D35" s="3"/>
      <c r="E35" s="3"/>
      <c r="F35" s="3">
        <v>14.305999999999999</v>
      </c>
      <c r="G35" s="3">
        <f>F35-C30</f>
        <v>5.9594719020567339</v>
      </c>
      <c r="I35" s="3">
        <v>11.744999999999999</v>
      </c>
      <c r="J35" s="3">
        <f>I35-C30</f>
        <v>3.398471902056734</v>
      </c>
      <c r="K35" s="3"/>
      <c r="L35" s="3">
        <v>11.079000000000001</v>
      </c>
      <c r="M35" s="3">
        <f>L35-E30</f>
        <v>1.6465117055626148</v>
      </c>
      <c r="N35" s="3"/>
      <c r="Q35" s="15"/>
      <c r="R35" s="15"/>
      <c r="S35" s="15"/>
      <c r="W35" s="3"/>
      <c r="X35" s="3"/>
      <c r="Z35" s="3"/>
      <c r="AA35" s="3"/>
      <c r="AC35" s="3"/>
      <c r="AD35" s="3"/>
    </row>
    <row r="36" spans="1:30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Q36" s="15"/>
      <c r="R36" s="15"/>
      <c r="S36" s="15"/>
      <c r="W36" s="3"/>
      <c r="Z36" s="3"/>
    </row>
    <row r="37" spans="1:30" x14ac:dyDescent="0.25">
      <c r="A37" t="s">
        <v>16</v>
      </c>
      <c r="B37" s="16">
        <v>9.1839999999999993</v>
      </c>
      <c r="C37" s="4">
        <f>GEOMEAN(B37:B40)</f>
        <v>9.2743811900582216</v>
      </c>
      <c r="D37" s="16">
        <v>9.67</v>
      </c>
      <c r="E37" s="4">
        <f>GEOMEAN(D37:D40)</f>
        <v>9.4117613073945829</v>
      </c>
      <c r="F37" s="16">
        <v>12.856999999999999</v>
      </c>
      <c r="G37" s="3">
        <f>F37-C37</f>
        <v>3.5826188099417777</v>
      </c>
      <c r="H37" s="8">
        <f>GEOMEAN(G37:G43)</f>
        <v>2.3447428545976168</v>
      </c>
      <c r="I37" s="16">
        <v>10.93</v>
      </c>
      <c r="J37" s="3">
        <f>I37-C37</f>
        <v>1.6556188099417781</v>
      </c>
      <c r="K37" s="8">
        <f>GEOMEAN(J37:J44)</f>
        <v>2.7084052579908318</v>
      </c>
      <c r="L37" s="16">
        <v>13.718</v>
      </c>
      <c r="M37" s="3">
        <f>L37-E37</f>
        <v>4.306238692605417</v>
      </c>
      <c r="N37" s="8">
        <f>GEOMEAN(M37:M43)</f>
        <v>3.491870406974519</v>
      </c>
    </row>
    <row r="38" spans="1:30" x14ac:dyDescent="0.25">
      <c r="B38" s="16">
        <v>9.6210000000000004</v>
      </c>
      <c r="C38" s="3"/>
      <c r="D38" s="16">
        <v>9.484</v>
      </c>
      <c r="E38" s="3"/>
      <c r="F38" s="16">
        <v>12.762</v>
      </c>
      <c r="G38" s="3">
        <f>F38-C37</f>
        <v>3.4876188099417789</v>
      </c>
      <c r="H38" s="3" t="s">
        <v>12</v>
      </c>
      <c r="I38" s="16">
        <v>12.167999999999999</v>
      </c>
      <c r="J38" s="3">
        <f>I38-C37</f>
        <v>2.8936188099417777</v>
      </c>
      <c r="K38" s="3" t="s">
        <v>12</v>
      </c>
      <c r="L38" s="16">
        <v>12.19</v>
      </c>
      <c r="M38" s="3">
        <f>L38-E37</f>
        <v>2.7782386926054166</v>
      </c>
      <c r="N38" s="3" t="s">
        <v>12</v>
      </c>
      <c r="U38" s="3"/>
      <c r="W38" s="3"/>
      <c r="X38" s="3"/>
      <c r="Z38" s="3"/>
      <c r="AA38" s="3"/>
      <c r="AC38" s="3"/>
      <c r="AD38" s="3"/>
    </row>
    <row r="39" spans="1:30" x14ac:dyDescent="0.25">
      <c r="B39" s="16">
        <v>9.1310000000000002</v>
      </c>
      <c r="C39" s="3"/>
      <c r="D39" s="16">
        <v>9.58</v>
      </c>
      <c r="E39" s="3"/>
      <c r="F39" s="16">
        <v>12.112</v>
      </c>
      <c r="G39" s="3">
        <f>F39-C37</f>
        <v>2.8376188099417785</v>
      </c>
      <c r="H39" s="8">
        <f>_xlfn.STDEV.P(G37:G43)</f>
        <v>0.82593279362901828</v>
      </c>
      <c r="I39" s="16">
        <v>11.773999999999999</v>
      </c>
      <c r="J39" s="3">
        <f>I39-C37</f>
        <v>2.4996188099417775</v>
      </c>
      <c r="K39" s="8">
        <f>_xlfn.STDEV.P(J37:J44)</f>
        <v>3.4145701994809188</v>
      </c>
      <c r="L39" s="16">
        <v>12.403</v>
      </c>
      <c r="M39" s="3">
        <f>L39-E37</f>
        <v>2.9912386926054175</v>
      </c>
      <c r="N39" s="8">
        <f>_xlfn.STDEV.P(M37:M43)</f>
        <v>0.69780727998495362</v>
      </c>
      <c r="W39" s="3"/>
      <c r="X39" s="3"/>
      <c r="Z39" s="3"/>
      <c r="AA39" s="3"/>
      <c r="AC39" s="3"/>
      <c r="AD39" s="3"/>
    </row>
    <row r="40" spans="1:30" x14ac:dyDescent="0.25">
      <c r="B40" s="16">
        <v>9.17</v>
      </c>
      <c r="C40" s="3"/>
      <c r="D40" s="16">
        <v>8.9309999999999992</v>
      </c>
      <c r="E40" s="3"/>
      <c r="F40" s="16">
        <v>10.819000000000001</v>
      </c>
      <c r="G40" s="3">
        <f>F40-C37</f>
        <v>1.5446188099417792</v>
      </c>
      <c r="I40" s="16">
        <v>11.175000000000001</v>
      </c>
      <c r="J40" s="3">
        <f t="shared" ref="J40" si="0">I40-C40</f>
        <v>11.175000000000001</v>
      </c>
      <c r="K40" s="3"/>
      <c r="L40" s="16">
        <v>13.864000000000001</v>
      </c>
      <c r="M40" s="3">
        <f>L40-E37</f>
        <v>4.4522386926054178</v>
      </c>
      <c r="N40" s="3"/>
      <c r="W40" s="3"/>
      <c r="X40" s="3"/>
      <c r="Z40" s="3"/>
      <c r="AA40" s="3"/>
      <c r="AC40" s="3"/>
      <c r="AD40" s="3"/>
    </row>
    <row r="41" spans="1:30" x14ac:dyDescent="0.25">
      <c r="B41" s="3"/>
      <c r="C41" s="3"/>
      <c r="D41" s="3"/>
      <c r="E41" s="3"/>
      <c r="F41" s="16">
        <v>11.106</v>
      </c>
      <c r="G41" s="3">
        <f>F41-C37</f>
        <v>1.8316188099417783</v>
      </c>
      <c r="I41" s="16">
        <v>11.116</v>
      </c>
      <c r="J41" s="3">
        <f>I41-C37</f>
        <v>1.8416188099417781</v>
      </c>
      <c r="K41" s="3"/>
      <c r="L41" s="16">
        <v>13.372999999999999</v>
      </c>
      <c r="M41" s="3">
        <f>L41-E37</f>
        <v>3.9612386926054164</v>
      </c>
      <c r="N41" s="3"/>
      <c r="W41" s="3"/>
      <c r="X41" s="3"/>
      <c r="Z41" s="3"/>
      <c r="AA41" s="3"/>
      <c r="AC41" s="3"/>
      <c r="AD41" s="3"/>
    </row>
    <row r="42" spans="1:30" x14ac:dyDescent="0.25">
      <c r="B42" s="3"/>
      <c r="C42" s="3"/>
      <c r="D42" s="3"/>
      <c r="E42" s="3"/>
      <c r="F42" s="16">
        <v>11.967000000000001</v>
      </c>
      <c r="G42" s="3">
        <f>F42-C37</f>
        <v>2.6926188099417789</v>
      </c>
      <c r="I42" s="16">
        <v>10.875999999999999</v>
      </c>
      <c r="J42" s="3">
        <f>I42-C37</f>
        <v>1.6016188099417779</v>
      </c>
      <c r="K42" s="3"/>
      <c r="L42" s="16">
        <v>12.284000000000001</v>
      </c>
      <c r="M42" s="3">
        <f>L42-E37</f>
        <v>2.8722386926054178</v>
      </c>
      <c r="N42" s="3"/>
      <c r="R42" s="15"/>
      <c r="S42" s="15"/>
      <c r="W42" s="3"/>
      <c r="X42" s="3"/>
      <c r="Z42" s="3"/>
      <c r="AA42" s="3"/>
      <c r="AC42" s="3"/>
      <c r="AD42" s="3"/>
    </row>
    <row r="43" spans="1:30" x14ac:dyDescent="0.25">
      <c r="B43" s="3"/>
      <c r="C43" s="3"/>
      <c r="D43" s="3"/>
      <c r="E43" s="3"/>
      <c r="F43" s="16">
        <v>10.717000000000001</v>
      </c>
      <c r="G43" s="3">
        <f>F43-C37</f>
        <v>1.4426188099417789</v>
      </c>
      <c r="H43" s="3"/>
      <c r="I43" s="16">
        <v>11.509</v>
      </c>
      <c r="J43" s="3"/>
      <c r="K43" s="3"/>
      <c r="L43" s="16">
        <v>12.569000000000001</v>
      </c>
      <c r="M43" s="3"/>
      <c r="N43" s="3"/>
      <c r="R43" s="15"/>
      <c r="W43" s="3"/>
      <c r="X43" s="3"/>
      <c r="Z43" s="3"/>
      <c r="AA43" s="3"/>
      <c r="AC43" s="3"/>
      <c r="AD43" s="3"/>
    </row>
    <row r="44" spans="1:30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R44" s="15"/>
      <c r="Z44" s="3"/>
    </row>
    <row r="45" spans="1:30" x14ac:dyDescent="0.25">
      <c r="A45" t="s">
        <v>17</v>
      </c>
      <c r="B45" s="16">
        <v>9.5839999999999996</v>
      </c>
      <c r="C45" s="4">
        <f>GEOMEAN(B45:B48)</f>
        <v>9.567743250128915</v>
      </c>
      <c r="D45" s="16">
        <v>8.5310000000000006</v>
      </c>
      <c r="E45" s="4">
        <f>GEOMEAN(D45:D48)</f>
        <v>9.1585424108124975</v>
      </c>
      <c r="F45" s="16">
        <v>12.026</v>
      </c>
      <c r="G45" s="3">
        <f>F45-C45</f>
        <v>2.4582567498710848</v>
      </c>
      <c r="H45" s="8">
        <f>GEOMEAN(G45:G51)</f>
        <v>1.7297376661500117</v>
      </c>
      <c r="I45" s="16">
        <v>10.362</v>
      </c>
      <c r="J45" s="3">
        <f>I45-C45</f>
        <v>0.79425674987108508</v>
      </c>
      <c r="K45" s="8">
        <f>GEOMEAN(J45:J52)</f>
        <v>1.6763804151422625</v>
      </c>
      <c r="L45" s="16">
        <v>13.731999999999999</v>
      </c>
      <c r="M45" s="3">
        <f>L45-E45</f>
        <v>4.5734575891875018</v>
      </c>
      <c r="N45" s="8">
        <f>GEOMEAN(M45:M51)</f>
        <v>3.4446404031962299</v>
      </c>
      <c r="R45" s="15"/>
    </row>
    <row r="46" spans="1:30" x14ac:dyDescent="0.25">
      <c r="B46" s="16">
        <v>9.5540000000000003</v>
      </c>
      <c r="C46" s="3"/>
      <c r="D46" s="16">
        <v>9.5909999999999993</v>
      </c>
      <c r="E46" s="3"/>
      <c r="F46" s="16">
        <v>12.541</v>
      </c>
      <c r="G46" s="3">
        <f>F46-C45</f>
        <v>2.9732567498710853</v>
      </c>
      <c r="H46" s="3" t="s">
        <v>12</v>
      </c>
      <c r="I46" s="16">
        <v>11.647</v>
      </c>
      <c r="J46" s="3">
        <f>I46-C45</f>
        <v>2.0792567498710852</v>
      </c>
      <c r="K46" s="3" t="s">
        <v>12</v>
      </c>
      <c r="L46" s="16">
        <v>12.541</v>
      </c>
      <c r="M46" s="3">
        <f>L46-E45</f>
        <v>3.3824575891875028</v>
      </c>
      <c r="N46" s="3" t="s">
        <v>12</v>
      </c>
      <c r="R46" s="15"/>
      <c r="S46" s="3"/>
      <c r="U46" s="3"/>
      <c r="W46" s="3"/>
      <c r="X46" s="3"/>
      <c r="Z46" s="3"/>
      <c r="AA46" s="3"/>
      <c r="AC46" s="3"/>
      <c r="AD46" s="3"/>
    </row>
    <row r="47" spans="1:30" x14ac:dyDescent="0.25">
      <c r="B47" s="16">
        <v>9.5609999999999999</v>
      </c>
      <c r="C47" s="3"/>
      <c r="D47" s="16">
        <v>9.5489999999999995</v>
      </c>
      <c r="E47" s="3"/>
      <c r="F47" s="16">
        <v>11.276</v>
      </c>
      <c r="G47" s="3">
        <f>F47-C45</f>
        <v>1.7082567498710848</v>
      </c>
      <c r="H47" s="8">
        <f>_xlfn.STDEV.P(G45:G51)</f>
        <v>0.66147612705725534</v>
      </c>
      <c r="I47" s="16">
        <v>11.643000000000001</v>
      </c>
      <c r="J47" s="3">
        <f>I47-C45</f>
        <v>2.0752567498710857</v>
      </c>
      <c r="K47" s="8">
        <f>_xlfn.STDEV.P(J45:J52)</f>
        <v>0.61525846568075504</v>
      </c>
      <c r="L47" s="16">
        <v>12.250999999999999</v>
      </c>
      <c r="M47" s="3">
        <f>L47-E45</f>
        <v>3.0924575891875019</v>
      </c>
      <c r="N47" s="8">
        <f>_xlfn.STDEV.P(M45:M51)</f>
        <v>0.59168619686076651</v>
      </c>
      <c r="R47" s="15"/>
      <c r="W47" s="3"/>
      <c r="X47" s="3"/>
      <c r="Z47" s="3"/>
      <c r="AA47" s="3"/>
      <c r="AC47" s="3"/>
      <c r="AD47" s="3"/>
    </row>
    <row r="48" spans="1:30" x14ac:dyDescent="0.25">
      <c r="B48" s="16">
        <v>9.5719999999999992</v>
      </c>
      <c r="C48" s="3"/>
      <c r="D48" s="16">
        <v>9.0050000000000008</v>
      </c>
      <c r="E48" s="3"/>
      <c r="F48" s="16">
        <v>10.737</v>
      </c>
      <c r="G48" s="3">
        <f>F48-C45</f>
        <v>1.1692567498710851</v>
      </c>
      <c r="I48" s="16">
        <v>12.393000000000001</v>
      </c>
      <c r="J48" s="3">
        <f>I48-C45</f>
        <v>2.8252567498710857</v>
      </c>
      <c r="K48" s="3"/>
      <c r="L48" s="16">
        <v>12.111000000000001</v>
      </c>
      <c r="M48" s="3">
        <f>L48-E45</f>
        <v>2.9524575891875031</v>
      </c>
      <c r="N48" s="3"/>
      <c r="R48" s="15"/>
      <c r="W48" s="3"/>
      <c r="X48" s="3"/>
      <c r="Z48" s="3"/>
      <c r="AA48" s="3"/>
      <c r="AC48" s="3"/>
      <c r="AD48" s="3"/>
    </row>
    <row r="49" spans="1:30" x14ac:dyDescent="0.25">
      <c r="B49" s="3"/>
      <c r="C49" s="3"/>
      <c r="D49" s="3"/>
      <c r="E49" s="3"/>
      <c r="F49" s="16">
        <v>10.803000000000001</v>
      </c>
      <c r="G49" s="3">
        <f>F49-C45</f>
        <v>1.2352567498710858</v>
      </c>
      <c r="I49" s="16">
        <v>11.601000000000001</v>
      </c>
      <c r="J49" s="3">
        <f>I49-C45</f>
        <v>2.0332567498710858</v>
      </c>
      <c r="K49" s="3"/>
      <c r="L49" s="16">
        <v>12.148</v>
      </c>
      <c r="M49" s="3">
        <f>L49-E45</f>
        <v>2.9894575891875022</v>
      </c>
      <c r="N49" s="3"/>
      <c r="R49" s="15"/>
      <c r="W49" s="3"/>
      <c r="X49" s="3"/>
      <c r="Z49" s="3"/>
      <c r="AA49" s="3"/>
      <c r="AC49" s="3"/>
      <c r="AD49" s="3"/>
    </row>
    <row r="50" spans="1:30" x14ac:dyDescent="0.25">
      <c r="B50" s="3"/>
      <c r="C50" s="3"/>
      <c r="D50" s="3"/>
      <c r="E50" s="3"/>
      <c r="F50" s="16">
        <v>11.053000000000001</v>
      </c>
      <c r="G50" s="3">
        <f>F50-C45</f>
        <v>1.4852567498710858</v>
      </c>
      <c r="I50" s="16">
        <v>11.058999999999999</v>
      </c>
      <c r="J50" s="3">
        <f>I50-C45</f>
        <v>1.4912567498710843</v>
      </c>
      <c r="K50" s="3"/>
      <c r="L50" s="16">
        <v>13.115</v>
      </c>
      <c r="M50" s="3">
        <f>L50-E45</f>
        <v>3.9564575891875027</v>
      </c>
      <c r="N50" s="3"/>
      <c r="R50" s="15"/>
      <c r="W50" s="3"/>
      <c r="X50" s="3"/>
      <c r="Z50" s="3"/>
      <c r="AA50" s="3"/>
      <c r="AC50" s="3"/>
      <c r="AD50" s="3"/>
    </row>
    <row r="51" spans="1:30" x14ac:dyDescent="0.25">
      <c r="B51" s="3"/>
      <c r="C51" s="3"/>
      <c r="D51" s="3"/>
      <c r="E51" s="3"/>
      <c r="F51" s="3"/>
      <c r="G51" s="3"/>
      <c r="H51" s="3"/>
      <c r="I51" s="16">
        <v>10.835000000000001</v>
      </c>
      <c r="J51" s="3">
        <f>I51-C45</f>
        <v>1.2672567498710858</v>
      </c>
      <c r="K51" s="3"/>
      <c r="L51" s="16">
        <v>13.359</v>
      </c>
      <c r="M51" s="3"/>
      <c r="N51" s="3"/>
      <c r="W51" s="3"/>
      <c r="X51" s="3"/>
      <c r="Z51" s="3"/>
      <c r="AA51" s="3"/>
      <c r="AC51" s="3"/>
      <c r="AD51" s="3"/>
    </row>
    <row r="52" spans="1:30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W52" s="3"/>
      <c r="Z52" s="3"/>
    </row>
    <row r="53" spans="1:30" x14ac:dyDescent="0.25">
      <c r="A53" t="s">
        <v>18</v>
      </c>
      <c r="B53" s="17">
        <v>9.65</v>
      </c>
      <c r="C53" s="4">
        <f>GEOMEAN(B53:B56)</f>
        <v>9.2017788506933353</v>
      </c>
      <c r="D53" s="17">
        <v>9.3659999999999997</v>
      </c>
      <c r="E53" s="4">
        <f>GEOMEAN(D53:D56)</f>
        <v>9.6261132812914436</v>
      </c>
      <c r="F53" s="17">
        <v>11.488</v>
      </c>
      <c r="G53" s="3">
        <f>F53-C53</f>
        <v>2.2862211493066642</v>
      </c>
      <c r="H53" s="8">
        <f>GEOMEAN(G53:G59)</f>
        <v>1.9831230169303116</v>
      </c>
      <c r="I53" s="17">
        <v>11.023</v>
      </c>
      <c r="J53" s="3">
        <f>I53-C53</f>
        <v>1.8212211493066643</v>
      </c>
      <c r="K53" s="8">
        <f>GEOMEAN(J53:J60)</f>
        <v>1.7195996910697193</v>
      </c>
      <c r="L53" s="17">
        <v>14.179</v>
      </c>
      <c r="M53" s="3">
        <f>L53-E53</f>
        <v>4.5528867187085567</v>
      </c>
      <c r="N53" s="8">
        <f>GEOMEAN(M53:M59)</f>
        <v>3.4517915078169974</v>
      </c>
      <c r="Z53" s="3"/>
    </row>
    <row r="54" spans="1:30" x14ac:dyDescent="0.25">
      <c r="B54" s="17">
        <v>9.42</v>
      </c>
      <c r="C54" s="3"/>
      <c r="D54" s="17">
        <v>9.7490000000000006</v>
      </c>
      <c r="E54" s="3"/>
      <c r="F54" s="17">
        <v>11.510999999999999</v>
      </c>
      <c r="G54" s="3">
        <f>F54-C53</f>
        <v>2.3092211493066639</v>
      </c>
      <c r="H54" s="3" t="s">
        <v>12</v>
      </c>
      <c r="I54" s="17">
        <v>10.545</v>
      </c>
      <c r="J54" s="3">
        <f>I54-C53</f>
        <v>1.3432211493066646</v>
      </c>
      <c r="K54" s="3" t="s">
        <v>12</v>
      </c>
      <c r="L54" s="17">
        <v>13.561999999999999</v>
      </c>
      <c r="M54" s="3">
        <f>L54-E53</f>
        <v>3.9358867187085558</v>
      </c>
      <c r="N54" s="3" t="s">
        <v>12</v>
      </c>
    </row>
    <row r="55" spans="1:30" x14ac:dyDescent="0.25">
      <c r="B55" s="17">
        <v>9.0250000000000004</v>
      </c>
      <c r="C55" s="3"/>
      <c r="D55" s="17">
        <v>9.7780000000000005</v>
      </c>
      <c r="E55" s="3"/>
      <c r="F55" s="17">
        <v>11.336</v>
      </c>
      <c r="G55" s="3">
        <f>F55-C53</f>
        <v>2.134221149306665</v>
      </c>
      <c r="H55" s="8">
        <f>_xlfn.STDEV.P(G53:G59)</f>
        <v>0.24172205323554571</v>
      </c>
      <c r="I55" s="17">
        <v>11.201000000000001</v>
      </c>
      <c r="J55" s="3">
        <f>I55-C53</f>
        <v>1.9992211493066652</v>
      </c>
      <c r="K55" s="8">
        <f>_xlfn.STDEV.P(J53:J61)</f>
        <v>0.25517750219928126</v>
      </c>
      <c r="L55" s="17">
        <v>12.686999999999999</v>
      </c>
      <c r="M55" s="3">
        <f>L55-E53</f>
        <v>3.0608867187085558</v>
      </c>
      <c r="N55" s="8">
        <f>_xlfn.STDEV.P(M53:M59)</f>
        <v>0.5846001482494928</v>
      </c>
      <c r="U55" s="3"/>
      <c r="W55" s="3"/>
      <c r="X55" s="3"/>
      <c r="Z55" s="3"/>
      <c r="AA55" s="3"/>
      <c r="AC55" s="3"/>
      <c r="AD55" s="3"/>
    </row>
    <row r="56" spans="1:30" x14ac:dyDescent="0.25">
      <c r="B56" s="17">
        <v>8.7390000000000008</v>
      </c>
      <c r="C56" s="3"/>
      <c r="D56" s="17">
        <v>9.6170000000000009</v>
      </c>
      <c r="E56" s="3"/>
      <c r="F56" s="17">
        <v>10.801</v>
      </c>
      <c r="G56" s="3">
        <f>F56-C53</f>
        <v>1.5992211493066648</v>
      </c>
      <c r="I56" s="17">
        <v>11.256</v>
      </c>
      <c r="J56" s="3">
        <f>I56-C53</f>
        <v>2.0542211493066649</v>
      </c>
      <c r="K56" s="3"/>
      <c r="L56" s="17">
        <v>13.02</v>
      </c>
      <c r="M56" s="3">
        <f>L56-E53</f>
        <v>3.393886718708556</v>
      </c>
      <c r="N56" s="3"/>
      <c r="W56" s="3"/>
      <c r="X56" s="3"/>
      <c r="Z56" s="3"/>
      <c r="AA56" s="3"/>
      <c r="AC56" s="3"/>
      <c r="AD56" s="3"/>
    </row>
    <row r="57" spans="1:30" x14ac:dyDescent="0.25">
      <c r="B57" s="3"/>
      <c r="C57" s="3"/>
      <c r="D57" s="3"/>
      <c r="E57" s="3"/>
      <c r="F57" s="17">
        <v>11.180999999999999</v>
      </c>
      <c r="G57" s="3">
        <f>F57-C53</f>
        <v>1.9792211493066638</v>
      </c>
      <c r="I57" s="17">
        <v>10.664</v>
      </c>
      <c r="J57" s="3">
        <f>I57-C53</f>
        <v>1.4622211493066644</v>
      </c>
      <c r="K57" s="3"/>
      <c r="L57" s="17">
        <v>12.435</v>
      </c>
      <c r="M57" s="3">
        <f>L57-E53</f>
        <v>2.8088867187085569</v>
      </c>
      <c r="N57" s="3"/>
      <c r="W57" s="3"/>
      <c r="X57" s="3"/>
      <c r="Z57" s="3"/>
      <c r="AA57" s="3"/>
      <c r="AC57" s="3"/>
      <c r="AD57" s="3"/>
    </row>
    <row r="58" spans="1:30" x14ac:dyDescent="0.25">
      <c r="B58" s="3"/>
      <c r="C58" s="3"/>
      <c r="D58" s="3"/>
      <c r="E58" s="3"/>
      <c r="F58" s="17">
        <v>11.022</v>
      </c>
      <c r="G58" s="3">
        <f>F58-C53</f>
        <v>1.8202211493066649</v>
      </c>
      <c r="I58" s="17">
        <v>10.978</v>
      </c>
      <c r="J58" s="3">
        <f>I58-C53</f>
        <v>1.7762211493066644</v>
      </c>
      <c r="K58" s="3"/>
      <c r="L58" s="17">
        <v>12.861000000000001</v>
      </c>
      <c r="M58" s="3">
        <f>L58-E53</f>
        <v>3.234886718708557</v>
      </c>
      <c r="N58" s="3"/>
      <c r="W58" s="3"/>
      <c r="X58" s="3"/>
      <c r="Z58" s="3"/>
      <c r="AA58" s="3"/>
      <c r="AC58" s="3"/>
      <c r="AD58" s="3"/>
    </row>
    <row r="59" spans="1:30" x14ac:dyDescent="0.25">
      <c r="B59" s="3"/>
      <c r="C59" s="3"/>
      <c r="D59" s="3"/>
      <c r="E59" s="3"/>
      <c r="F59" s="17">
        <v>11.06</v>
      </c>
      <c r="G59" s="3">
        <f>F59-C53</f>
        <v>1.8582211493066652</v>
      </c>
      <c r="H59" s="3"/>
      <c r="I59" s="17">
        <v>10.689</v>
      </c>
      <c r="J59" s="3">
        <f>I59-C53</f>
        <v>1.4872211493066647</v>
      </c>
      <c r="K59" s="3"/>
      <c r="L59" s="17">
        <v>12.842000000000001</v>
      </c>
      <c r="M59" s="3"/>
      <c r="N59" s="3"/>
      <c r="W59" s="3"/>
      <c r="X59" s="3"/>
      <c r="Z59" s="3"/>
      <c r="AA59" s="3"/>
      <c r="AC59" s="3"/>
      <c r="AD59" s="3"/>
    </row>
    <row r="60" spans="1:30" x14ac:dyDescent="0.25">
      <c r="B60" s="3"/>
      <c r="C60" s="3"/>
      <c r="D60" s="3"/>
      <c r="E60" s="3"/>
      <c r="F60" s="3"/>
      <c r="G60" s="3"/>
      <c r="H60" s="3"/>
      <c r="I60" s="17">
        <v>11.172000000000001</v>
      </c>
      <c r="J60" s="3">
        <f>I60-C53</f>
        <v>1.9702211493066653</v>
      </c>
      <c r="K60" s="3"/>
      <c r="L60" s="3"/>
      <c r="M60" s="3"/>
      <c r="N60" s="3"/>
      <c r="W60" s="3"/>
      <c r="X60" s="3"/>
      <c r="Z60" s="3"/>
      <c r="AA60" s="3"/>
      <c r="AC60" s="3"/>
      <c r="AD60" s="3"/>
    </row>
    <row r="61" spans="1:30" x14ac:dyDescent="0.25">
      <c r="A61" t="s">
        <v>19</v>
      </c>
      <c r="B61" s="3">
        <v>8.202</v>
      </c>
      <c r="C61" s="4">
        <f>GEOMEAN(B61:B64)</f>
        <v>8.7744342104379331</v>
      </c>
      <c r="D61" s="3">
        <v>7.5960000000000001</v>
      </c>
      <c r="E61" s="4">
        <f>GEOMEAN(D61:D64)</f>
        <v>8.9873856594493695</v>
      </c>
      <c r="F61" s="3">
        <v>12.233000000000001</v>
      </c>
      <c r="G61" s="3">
        <f>F61-C61</f>
        <v>3.4585657895620674</v>
      </c>
      <c r="H61" s="8">
        <f>GEOMEAN(G61:G67)</f>
        <v>3.2785040582280685</v>
      </c>
      <c r="I61" s="3">
        <v>10.775</v>
      </c>
      <c r="J61" s="3">
        <f>I61-C61</f>
        <v>2.0005657895620672</v>
      </c>
      <c r="K61" s="8">
        <f>GEOMEAN(J61:J68)</f>
        <v>2.8641403141852235</v>
      </c>
      <c r="L61" s="3">
        <v>10.728999999999999</v>
      </c>
      <c r="M61" s="3">
        <f>L61-E61</f>
        <v>1.7416143405506297</v>
      </c>
      <c r="N61" s="8">
        <f>GEOMEAN(M61:M67)</f>
        <v>1.9288046343723382</v>
      </c>
      <c r="Q61" s="15"/>
      <c r="W61" s="3"/>
      <c r="X61" s="3"/>
      <c r="Z61" s="3"/>
      <c r="AA61" s="3"/>
      <c r="AC61" s="3"/>
      <c r="AD61" s="3"/>
    </row>
    <row r="62" spans="1:30" x14ac:dyDescent="0.25">
      <c r="B62" s="3">
        <v>8.9570000000000007</v>
      </c>
      <c r="C62" s="3"/>
      <c r="D62" s="3">
        <v>9.4949999999999992</v>
      </c>
      <c r="E62" s="3"/>
      <c r="F62" s="3">
        <v>11.787000000000001</v>
      </c>
      <c r="G62" s="3">
        <f>F62-C61</f>
        <v>3.0125657895620677</v>
      </c>
      <c r="H62" s="3" t="s">
        <v>12</v>
      </c>
      <c r="I62" s="3">
        <v>11.627000000000001</v>
      </c>
      <c r="J62" s="3">
        <f>I62-C61</f>
        <v>2.8525657895620675</v>
      </c>
      <c r="K62" s="3" t="s">
        <v>12</v>
      </c>
      <c r="L62" s="3">
        <v>11.186999999999999</v>
      </c>
      <c r="M62" s="3">
        <f>L62-E61</f>
        <v>2.1996143405506299</v>
      </c>
      <c r="N62" s="3" t="s">
        <v>12</v>
      </c>
      <c r="Q62" s="15"/>
      <c r="R62" s="15"/>
      <c r="W62" s="3"/>
      <c r="Z62" s="3"/>
    </row>
    <row r="63" spans="1:30" x14ac:dyDescent="0.25">
      <c r="B63" s="3">
        <v>8.99</v>
      </c>
      <c r="C63" s="3"/>
      <c r="D63" s="3">
        <v>9.2959999999999994</v>
      </c>
      <c r="E63" s="3"/>
      <c r="F63" s="3">
        <v>12.621</v>
      </c>
      <c r="G63" s="3">
        <f>F63-C61</f>
        <v>3.8465657895620673</v>
      </c>
      <c r="H63" s="8">
        <f>_xlfn.STDEV.P(G61:G67)</f>
        <v>0.3112150471226538</v>
      </c>
      <c r="I63" s="3">
        <v>12.192</v>
      </c>
      <c r="J63" s="3">
        <f>I63-C61</f>
        <v>3.417565789562067</v>
      </c>
      <c r="K63" s="8">
        <f>_xlfn.STDEV.P(J61:J68)</f>
        <v>0.47149852294875594</v>
      </c>
      <c r="L63" s="3">
        <v>11.223000000000001</v>
      </c>
      <c r="M63" s="3">
        <f>L63-E61</f>
        <v>2.2356143405506312</v>
      </c>
      <c r="N63" s="8">
        <f>_xlfn.STDEV.P(M61:M67)</f>
        <v>0.23166389446782656</v>
      </c>
      <c r="Q63" s="15"/>
      <c r="R63" s="15"/>
      <c r="Z63" s="3"/>
    </row>
    <row r="64" spans="1:30" x14ac:dyDescent="0.25">
      <c r="B64" s="3">
        <v>8.9749999999999996</v>
      </c>
      <c r="C64" s="3"/>
      <c r="D64" s="3">
        <v>9.7309999999999999</v>
      </c>
      <c r="E64" s="3"/>
      <c r="F64" s="3">
        <v>11.789</v>
      </c>
      <c r="G64" s="3">
        <f>F64-C61</f>
        <v>3.0145657895620666</v>
      </c>
      <c r="I64" s="3">
        <v>12.044</v>
      </c>
      <c r="J64" s="3">
        <f>I64-C61</f>
        <v>3.2695657895620673</v>
      </c>
      <c r="K64" s="3"/>
      <c r="L64" s="3">
        <v>10.669</v>
      </c>
      <c r="M64" s="3">
        <f>L64-E61</f>
        <v>1.681614340550631</v>
      </c>
      <c r="N64" s="3"/>
      <c r="Q64" s="15"/>
      <c r="R64" s="15"/>
      <c r="U64" s="3"/>
      <c r="W64" s="3"/>
      <c r="X64" s="3"/>
      <c r="Z64" s="3"/>
      <c r="AA64" s="3"/>
      <c r="AC64" s="3"/>
      <c r="AD64" s="3"/>
    </row>
    <row r="65" spans="1:30" x14ac:dyDescent="0.25">
      <c r="B65" s="3"/>
      <c r="C65" s="3"/>
      <c r="D65" s="3"/>
      <c r="E65" s="3"/>
      <c r="F65" s="3">
        <v>11.789</v>
      </c>
      <c r="G65" s="3">
        <f>F65-C61</f>
        <v>3.0145657895620666</v>
      </c>
      <c r="I65" s="3">
        <v>11.302</v>
      </c>
      <c r="J65" s="3">
        <f>I65-C61</f>
        <v>2.5275657895620665</v>
      </c>
      <c r="K65" s="3"/>
      <c r="L65" s="3">
        <v>10.840999999999999</v>
      </c>
      <c r="M65" s="3">
        <f>L65-E61</f>
        <v>1.8536143405506298</v>
      </c>
      <c r="N65" s="3"/>
      <c r="Q65" s="15"/>
      <c r="R65" s="3"/>
      <c r="W65" s="3"/>
      <c r="X65" s="3"/>
      <c r="Z65" s="3"/>
      <c r="AA65" s="3"/>
      <c r="AC65" s="3"/>
      <c r="AD65" s="3"/>
    </row>
    <row r="66" spans="1:30" x14ac:dyDescent="0.25">
      <c r="B66" s="3"/>
      <c r="C66" s="3"/>
      <c r="D66" s="3"/>
      <c r="E66" s="3"/>
      <c r="F66" s="3">
        <v>12.183999999999999</v>
      </c>
      <c r="G66" s="3">
        <f>F66-C61</f>
        <v>3.4095657895620661</v>
      </c>
      <c r="I66" s="3">
        <v>11.704000000000001</v>
      </c>
      <c r="J66" s="3">
        <f>I66-C61</f>
        <v>2.9295657895620675</v>
      </c>
      <c r="K66" s="3"/>
      <c r="L66" s="3"/>
      <c r="M66" s="3"/>
      <c r="N66" s="3"/>
      <c r="Q66" s="15"/>
      <c r="R66" s="15"/>
      <c r="W66" s="3"/>
      <c r="X66" s="3"/>
      <c r="Z66" s="3"/>
      <c r="AA66" s="3"/>
      <c r="AC66" s="3"/>
      <c r="AD66" s="3"/>
    </row>
    <row r="67" spans="1:30" x14ac:dyDescent="0.25">
      <c r="B67" s="3"/>
      <c r="C67" s="3"/>
      <c r="D67" s="3"/>
      <c r="E67" s="3"/>
      <c r="F67" s="3"/>
      <c r="G67" s="3"/>
      <c r="H67" s="3"/>
      <c r="I67" s="3">
        <v>12.122999999999999</v>
      </c>
      <c r="J67" s="3">
        <f>I67-C61</f>
        <v>3.3485657895620662</v>
      </c>
      <c r="K67" s="3"/>
      <c r="L67" s="3"/>
      <c r="M67" s="3"/>
      <c r="N67" s="3"/>
      <c r="Q67" s="15"/>
      <c r="R67" s="15"/>
      <c r="W67" s="3"/>
      <c r="X67" s="3"/>
      <c r="Z67" s="3"/>
      <c r="AA67" s="3"/>
      <c r="AC67" s="3"/>
      <c r="AD67" s="3"/>
    </row>
    <row r="68" spans="1:30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Q68" s="15"/>
      <c r="R68" s="15"/>
      <c r="W68" s="3"/>
      <c r="X68" s="3"/>
      <c r="Z68" s="3"/>
      <c r="AA68" s="3"/>
      <c r="AC68" s="3"/>
      <c r="AD68" s="3"/>
    </row>
    <row r="69" spans="1:30" x14ac:dyDescent="0.25">
      <c r="A69" t="s">
        <v>20</v>
      </c>
      <c r="B69" s="3">
        <v>9.2810000000000006</v>
      </c>
      <c r="C69" s="4">
        <f>GEOMEAN(B69:B72)</f>
        <v>8.9351470234478576</v>
      </c>
      <c r="D69" s="3">
        <v>8.5399999999999991</v>
      </c>
      <c r="E69" s="4">
        <f>GEOMEAN(D69:D72)</f>
        <v>9.0146043650417873</v>
      </c>
      <c r="F69" s="3">
        <v>11.539</v>
      </c>
      <c r="G69" s="3">
        <f>F69-C69</f>
        <v>2.6038529765521421</v>
      </c>
      <c r="H69" s="8">
        <f>GEOMEAN(G69:G75)</f>
        <v>2.8065241452497149</v>
      </c>
      <c r="I69" s="3">
        <v>11.364000000000001</v>
      </c>
      <c r="J69" s="3">
        <f>I69-C69</f>
        <v>2.4288529765521432</v>
      </c>
      <c r="K69" s="8">
        <f>GEOMEAN(J69:J76)</f>
        <v>2.7742565551071259</v>
      </c>
      <c r="L69" s="3">
        <v>11.462999999999999</v>
      </c>
      <c r="M69" s="3">
        <f>L69-E69</f>
        <v>2.4483956349582119</v>
      </c>
      <c r="N69" s="8">
        <f>GEOMEAN(M69:M75)</f>
        <v>1.8681431584988748</v>
      </c>
      <c r="Q69" s="15"/>
      <c r="R69" s="15"/>
      <c r="W69" s="3"/>
      <c r="X69" s="3"/>
      <c r="Z69" s="3"/>
      <c r="AA69" s="3"/>
      <c r="AC69" s="3"/>
      <c r="AD69" s="3"/>
    </row>
    <row r="70" spans="1:30" x14ac:dyDescent="0.25">
      <c r="B70" s="3">
        <v>8.7729999999999997</v>
      </c>
      <c r="C70" s="3"/>
      <c r="D70" s="3">
        <v>9.24</v>
      </c>
      <c r="E70" s="3"/>
      <c r="F70" s="3">
        <v>11.417</v>
      </c>
      <c r="G70" s="3">
        <f>F70-C69</f>
        <v>2.4818529765521422</v>
      </c>
      <c r="H70" s="3" t="s">
        <v>12</v>
      </c>
      <c r="I70" s="3">
        <v>11.632999999999999</v>
      </c>
      <c r="J70" s="3">
        <f>I70-C69</f>
        <v>2.6978529765521415</v>
      </c>
      <c r="K70" s="3" t="s">
        <v>12</v>
      </c>
      <c r="L70" s="3">
        <v>11.337</v>
      </c>
      <c r="M70" s="3">
        <f>L70-E69</f>
        <v>2.3223956349582124</v>
      </c>
      <c r="N70" s="3" t="s">
        <v>12</v>
      </c>
      <c r="Q70" s="15"/>
      <c r="R70" s="3"/>
      <c r="W70" s="3"/>
      <c r="Z70" s="3"/>
    </row>
    <row r="71" spans="1:30" x14ac:dyDescent="0.25">
      <c r="B71" s="3">
        <v>9.3360000000000003</v>
      </c>
      <c r="C71" s="3"/>
      <c r="D71" s="3">
        <v>9.2810000000000006</v>
      </c>
      <c r="E71" s="3"/>
      <c r="F71" s="3">
        <v>11.648999999999999</v>
      </c>
      <c r="G71" s="3">
        <f>F71-C69</f>
        <v>2.7138529765521415</v>
      </c>
      <c r="H71" s="8">
        <f>_xlfn.STDEV.P(G69:G75)</f>
        <v>0.41596581056086102</v>
      </c>
      <c r="I71" s="3">
        <v>11.773999999999999</v>
      </c>
      <c r="J71" s="3">
        <f>I71-C69</f>
        <v>2.8388529765521415</v>
      </c>
      <c r="K71" s="8">
        <f>_xlfn.STDEV.P(J69:J76)</f>
        <v>0.44685033537217</v>
      </c>
      <c r="L71" s="3">
        <v>10.673</v>
      </c>
      <c r="M71" s="3">
        <f>L71-E69</f>
        <v>1.6583956349582127</v>
      </c>
      <c r="N71" s="8">
        <f>_xlfn.STDEV.P(M69:M75)</f>
        <v>0.40286454299181079</v>
      </c>
      <c r="Q71" s="15"/>
      <c r="R71" s="15"/>
      <c r="W71" s="3"/>
    </row>
    <row r="72" spans="1:30" x14ac:dyDescent="0.25">
      <c r="B72" s="3">
        <v>8.3849999999999998</v>
      </c>
      <c r="C72" s="3"/>
      <c r="D72" s="3">
        <v>9.0169999999999995</v>
      </c>
      <c r="E72" s="3"/>
      <c r="F72" s="3">
        <v>11.648999999999999</v>
      </c>
      <c r="G72" s="3">
        <f>F72-C69</f>
        <v>2.7138529765521415</v>
      </c>
      <c r="I72" s="3">
        <v>11.098000000000001</v>
      </c>
      <c r="J72" s="3">
        <f>I72-C69</f>
        <v>2.1628529765521431</v>
      </c>
      <c r="K72" s="3"/>
      <c r="L72" s="3">
        <v>10.723000000000001</v>
      </c>
      <c r="M72" s="3">
        <f>L72-E69</f>
        <v>1.7083956349582134</v>
      </c>
      <c r="N72" s="3"/>
      <c r="Q72" s="15"/>
      <c r="R72" s="15"/>
    </row>
    <row r="73" spans="1:30" x14ac:dyDescent="0.25">
      <c r="B73" s="3"/>
      <c r="C73" s="3"/>
      <c r="D73" s="3"/>
      <c r="E73" s="3"/>
      <c r="F73" s="3">
        <v>11.679</v>
      </c>
      <c r="G73" s="3">
        <f>F73-C69</f>
        <v>2.7438529765521427</v>
      </c>
      <c r="I73" s="3">
        <v>12.329000000000001</v>
      </c>
      <c r="J73" s="3">
        <f>I73-C69</f>
        <v>3.393852976552143</v>
      </c>
      <c r="K73" s="3"/>
      <c r="L73" s="3">
        <v>10.427</v>
      </c>
      <c r="M73" s="3">
        <f>L73-E69</f>
        <v>1.4123956349582123</v>
      </c>
      <c r="N73" s="3"/>
      <c r="Q73" s="15"/>
      <c r="R73" s="15"/>
      <c r="U73" s="3"/>
      <c r="W73" s="3"/>
      <c r="X73" s="3"/>
      <c r="Z73" s="3"/>
      <c r="AA73" s="3"/>
      <c r="AC73" s="3"/>
      <c r="AD73" s="3"/>
    </row>
    <row r="74" spans="1:30" x14ac:dyDescent="0.25">
      <c r="B74" s="3"/>
      <c r="C74" s="3"/>
      <c r="D74" s="3"/>
      <c r="E74" s="3"/>
      <c r="F74" s="3">
        <v>12.677</v>
      </c>
      <c r="G74" s="3">
        <f>F74-C69</f>
        <v>3.741852976552142</v>
      </c>
      <c r="I74" s="3">
        <v>12.273999999999999</v>
      </c>
      <c r="J74" s="3">
        <f>I74-C69</f>
        <v>3.3388529765521415</v>
      </c>
      <c r="K74" s="3"/>
      <c r="L74" s="3"/>
      <c r="M74" s="3"/>
      <c r="N74" s="3"/>
      <c r="Q74" s="15"/>
      <c r="R74" s="15"/>
      <c r="W74" s="3"/>
      <c r="X74" s="3"/>
      <c r="Z74" s="3"/>
      <c r="AA74" s="3"/>
      <c r="AC74" s="3"/>
      <c r="AD74" s="3"/>
    </row>
    <row r="75" spans="1:30" x14ac:dyDescent="0.2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Q75" s="15"/>
      <c r="R75" s="15"/>
      <c r="W75" s="3"/>
      <c r="X75" s="3"/>
      <c r="Z75" s="3"/>
      <c r="AA75" s="3"/>
      <c r="AC75" s="3"/>
      <c r="AD75" s="3"/>
    </row>
    <row r="76" spans="1:30" x14ac:dyDescent="0.2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R76" s="15"/>
      <c r="W76" s="3"/>
      <c r="X76" s="3"/>
      <c r="Z76" s="3"/>
      <c r="AA76" s="3"/>
      <c r="AC76" s="3"/>
      <c r="AD76" s="3"/>
    </row>
    <row r="77" spans="1:30" x14ac:dyDescent="0.25">
      <c r="A77" t="s">
        <v>21</v>
      </c>
      <c r="B77" s="3">
        <v>9.2729999999999997</v>
      </c>
      <c r="C77" s="4">
        <f>GEOMEAN(B77:B80)</f>
        <v>8.9640849400365443</v>
      </c>
      <c r="D77" s="3">
        <v>9.2040000000000006</v>
      </c>
      <c r="E77" s="4">
        <f>GEOMEAN(D77:D80)</f>
        <v>9.3873180904266214</v>
      </c>
      <c r="F77" s="3">
        <v>11.573</v>
      </c>
      <c r="G77" s="3">
        <f>F77-C77</f>
        <v>2.6089150599634561</v>
      </c>
      <c r="H77" s="8">
        <f>GEOMEAN(G77:G83)</f>
        <v>3.4835390802586019</v>
      </c>
      <c r="I77" s="3">
        <v>11.641</v>
      </c>
      <c r="J77" s="3">
        <f>I77-C77</f>
        <v>2.6769150599634557</v>
      </c>
      <c r="K77" s="8">
        <f>GEOMEAN(J77:J84)</f>
        <v>3.17921417388657</v>
      </c>
      <c r="L77" s="3">
        <v>11.151999999999999</v>
      </c>
      <c r="M77" s="3">
        <f>L77-E77</f>
        <v>1.7646819095733779</v>
      </c>
      <c r="N77" s="8">
        <f>GEOMEAN(M77:M83)</f>
        <v>1.9203365051230203</v>
      </c>
      <c r="R77" s="15"/>
      <c r="W77" s="3"/>
      <c r="X77" s="3"/>
      <c r="Z77" s="3"/>
      <c r="AA77" s="3"/>
      <c r="AC77" s="3"/>
      <c r="AD77" s="3"/>
    </row>
    <row r="78" spans="1:30" x14ac:dyDescent="0.25">
      <c r="B78" s="3">
        <v>8.827</v>
      </c>
      <c r="C78" s="3"/>
      <c r="D78" s="3">
        <v>9.1850000000000005</v>
      </c>
      <c r="E78" s="3"/>
      <c r="F78" s="3">
        <v>12.163</v>
      </c>
      <c r="G78" s="3">
        <f>F78-C77</f>
        <v>3.1989150599634559</v>
      </c>
      <c r="H78" s="3" t="s">
        <v>12</v>
      </c>
      <c r="I78" s="3">
        <v>12.478999999999999</v>
      </c>
      <c r="J78" s="3">
        <f>I78-C77</f>
        <v>3.5149150599634549</v>
      </c>
      <c r="K78" s="3" t="s">
        <v>12</v>
      </c>
      <c r="L78" s="3">
        <v>11.12</v>
      </c>
      <c r="M78" s="3">
        <f>L78-E77</f>
        <v>1.7326819095733779</v>
      </c>
      <c r="N78" s="3" t="s">
        <v>12</v>
      </c>
      <c r="Q78" s="15"/>
      <c r="R78" s="15"/>
      <c r="W78" s="3"/>
      <c r="X78" s="3"/>
      <c r="Z78" s="3"/>
      <c r="AA78" s="3"/>
      <c r="AC78" s="3"/>
      <c r="AD78" s="3"/>
    </row>
    <row r="79" spans="1:30" x14ac:dyDescent="0.25">
      <c r="B79" s="3">
        <v>9.0359999999999996</v>
      </c>
      <c r="C79" s="3"/>
      <c r="D79" s="3">
        <v>9.7100000000000009</v>
      </c>
      <c r="E79" s="3"/>
      <c r="F79" s="3">
        <v>12.601000000000001</v>
      </c>
      <c r="G79" s="3">
        <f>F79-C77</f>
        <v>3.6369150599634565</v>
      </c>
      <c r="H79" s="8">
        <f>_xlfn.STDEV.P(G77:G83)</f>
        <v>0.58086040109096315</v>
      </c>
      <c r="I79" s="3">
        <v>12.863</v>
      </c>
      <c r="J79" s="3">
        <f>I79-C77</f>
        <v>3.8989150599634552</v>
      </c>
      <c r="K79" s="8">
        <f>_xlfn.STDEV.P(J77:J84)</f>
        <v>0.40575497783861875</v>
      </c>
      <c r="L79" s="3">
        <v>10.978</v>
      </c>
      <c r="M79" s="3">
        <f>L79-E77</f>
        <v>1.5906819095733784</v>
      </c>
      <c r="N79" s="8">
        <f>_xlfn.STDEV.P(M77:M83)</f>
        <v>0.268170965368488</v>
      </c>
      <c r="Q79" s="15"/>
      <c r="R79" s="15"/>
      <c r="W79" s="3"/>
      <c r="Z79" s="3"/>
    </row>
    <row r="80" spans="1:30" x14ac:dyDescent="0.25">
      <c r="B80" s="3">
        <v>8.73</v>
      </c>
      <c r="C80" s="3"/>
      <c r="D80" s="3">
        <v>9.4600000000000009</v>
      </c>
      <c r="E80" s="3"/>
      <c r="F80" s="3">
        <v>13.500999999999999</v>
      </c>
      <c r="G80" s="3">
        <f>F80-C77</f>
        <v>4.5369150599634551</v>
      </c>
      <c r="I80" s="3">
        <v>11.887</v>
      </c>
      <c r="J80" s="3">
        <f>I80-C77</f>
        <v>2.9229150599634561</v>
      </c>
      <c r="K80" s="3"/>
      <c r="L80" s="3">
        <v>11.672000000000001</v>
      </c>
      <c r="M80" s="3">
        <f>L80-E77</f>
        <v>2.2846819095733792</v>
      </c>
      <c r="N80" s="3"/>
      <c r="Q80" s="15"/>
      <c r="R80" s="15"/>
      <c r="W80" s="3"/>
      <c r="Z80" s="3"/>
    </row>
    <row r="81" spans="1:30" x14ac:dyDescent="0.25">
      <c r="B81" s="3"/>
      <c r="C81" s="3"/>
      <c r="D81" s="3"/>
      <c r="E81" s="3"/>
      <c r="F81" s="3">
        <v>12.446</v>
      </c>
      <c r="G81" s="3">
        <f>F81-C77</f>
        <v>3.4819150599634554</v>
      </c>
      <c r="I81" s="3">
        <v>11.771000000000001</v>
      </c>
      <c r="J81" s="3">
        <f>I81-C77</f>
        <v>2.8069150599634565</v>
      </c>
      <c r="K81" s="3"/>
      <c r="L81" s="3">
        <v>11.667</v>
      </c>
      <c r="M81" s="3">
        <f>L81-E77</f>
        <v>2.2796819095733785</v>
      </c>
      <c r="N81" s="3"/>
      <c r="Q81" s="15"/>
      <c r="R81" s="15"/>
    </row>
    <row r="82" spans="1:30" x14ac:dyDescent="0.25">
      <c r="B82" s="3"/>
      <c r="C82" s="3"/>
      <c r="D82" s="3"/>
      <c r="E82" s="3"/>
      <c r="F82" s="3">
        <v>12.691000000000001</v>
      </c>
      <c r="G82" s="3">
        <f>F82-C77</f>
        <v>3.7269150599634564</v>
      </c>
      <c r="I82" s="3">
        <v>12.407</v>
      </c>
      <c r="J82" s="3">
        <f>I82-C77</f>
        <v>3.4429150599634557</v>
      </c>
      <c r="K82" s="3"/>
      <c r="L82" s="3">
        <v>11.367000000000001</v>
      </c>
      <c r="M82" s="3">
        <f>L82-E77</f>
        <v>1.9796819095733795</v>
      </c>
      <c r="N82" s="3"/>
      <c r="Q82" s="15"/>
      <c r="R82" s="15"/>
      <c r="S82" s="3"/>
      <c r="U82" s="3"/>
      <c r="W82" s="3"/>
      <c r="X82" s="3"/>
      <c r="Z82" s="3"/>
      <c r="AA82" s="3"/>
      <c r="AC82" s="3"/>
      <c r="AD82" s="3"/>
    </row>
    <row r="83" spans="1:30" x14ac:dyDescent="0.25">
      <c r="B83" s="3"/>
      <c r="C83" s="3"/>
      <c r="D83" s="3"/>
      <c r="E83" s="3"/>
      <c r="F83" s="3"/>
      <c r="G83" s="3"/>
      <c r="H83" s="3"/>
      <c r="I83" s="3">
        <v>12.132</v>
      </c>
      <c r="J83" s="3">
        <f>I83-C77</f>
        <v>3.1679150599634553</v>
      </c>
      <c r="K83" s="3"/>
      <c r="L83" s="3"/>
      <c r="M83" s="3"/>
      <c r="N83" s="3"/>
      <c r="Q83" s="15"/>
      <c r="R83" s="15"/>
      <c r="W83" s="3"/>
      <c r="X83" s="3"/>
      <c r="Z83" s="3"/>
      <c r="AA83" s="3"/>
      <c r="AC83" s="3"/>
      <c r="AD83" s="3"/>
    </row>
    <row r="84" spans="1:30" x14ac:dyDescent="0.2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Q84" s="15"/>
      <c r="R84" s="15"/>
      <c r="W84" s="3"/>
      <c r="X84" s="3"/>
      <c r="Z84" s="3"/>
      <c r="AA84" s="3"/>
      <c r="AC84" s="3"/>
      <c r="AD84" s="3"/>
    </row>
    <row r="85" spans="1:30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Q85" s="15"/>
      <c r="R85" s="15"/>
      <c r="W85" s="3"/>
      <c r="X85" s="3"/>
      <c r="Z85" s="3"/>
      <c r="AA85" s="3"/>
      <c r="AC85" s="3"/>
      <c r="AD85" s="3"/>
    </row>
    <row r="86" spans="1:30" x14ac:dyDescent="0.25">
      <c r="A86" t="s">
        <v>22</v>
      </c>
      <c r="B86" s="3">
        <v>7.2279999999999998</v>
      </c>
      <c r="C86" s="4">
        <f>GEOMEAN(B86:B89)</f>
        <v>8.5619874525418886</v>
      </c>
      <c r="D86" s="3">
        <v>8.4700000000000006</v>
      </c>
      <c r="E86" s="4">
        <f>GEOMEAN(D86:D89)</f>
        <v>8.973358050888594</v>
      </c>
      <c r="F86" s="3">
        <v>11.57</v>
      </c>
      <c r="G86" s="3">
        <f>F86-C86</f>
        <v>3.0080125474581116</v>
      </c>
      <c r="H86" s="8">
        <f>GEOMEAN(G86:G92)</f>
        <v>3.2480037916519922</v>
      </c>
      <c r="I86" s="3">
        <v>12.821</v>
      </c>
      <c r="J86" s="3">
        <f>I86-C86</f>
        <v>4.2590125474581111</v>
      </c>
      <c r="K86" s="8">
        <f>GEOMEAN(J86:J93)</f>
        <v>3.4000810473639844</v>
      </c>
      <c r="L86" s="3">
        <v>11.257999999999999</v>
      </c>
      <c r="M86" s="3">
        <f>L86-E86</f>
        <v>2.2846419491114052</v>
      </c>
      <c r="N86" s="8">
        <f>GEOMEAN(M86:M92)</f>
        <v>2.1982844451464705</v>
      </c>
      <c r="Q86" s="15"/>
      <c r="R86" s="15"/>
      <c r="W86" s="3"/>
      <c r="X86" s="3"/>
      <c r="Z86" s="3"/>
      <c r="AA86" s="3"/>
      <c r="AC86" s="3"/>
      <c r="AD86" s="3"/>
    </row>
    <row r="87" spans="1:30" x14ac:dyDescent="0.25">
      <c r="B87" s="3">
        <v>8.61</v>
      </c>
      <c r="C87" s="3"/>
      <c r="D87" s="3">
        <v>8.5719999999999992</v>
      </c>
      <c r="E87" s="3"/>
      <c r="F87" s="3">
        <v>11.47</v>
      </c>
      <c r="G87" s="3">
        <f>F87-C86</f>
        <v>2.908012547458112</v>
      </c>
      <c r="H87" s="3" t="s">
        <v>12</v>
      </c>
      <c r="I87" s="3">
        <v>12.179</v>
      </c>
      <c r="J87" s="3">
        <f>I87-C86</f>
        <v>3.6170125474581116</v>
      </c>
      <c r="K87" s="3" t="s">
        <v>12</v>
      </c>
      <c r="L87" s="3">
        <v>11.287000000000001</v>
      </c>
      <c r="M87" s="3">
        <f>L87-E86</f>
        <v>2.3136419491114069</v>
      </c>
      <c r="N87" s="3" t="s">
        <v>12</v>
      </c>
      <c r="Q87" s="15"/>
      <c r="R87" s="15"/>
      <c r="W87" s="3"/>
      <c r="X87" s="3"/>
      <c r="Z87" s="3"/>
      <c r="AA87" s="3"/>
      <c r="AC87" s="3"/>
      <c r="AD87" s="3"/>
    </row>
    <row r="88" spans="1:30" x14ac:dyDescent="0.25">
      <c r="B88" s="3">
        <v>9.0850000000000009</v>
      </c>
      <c r="C88" s="3"/>
      <c r="D88" s="3">
        <v>9.5570000000000004</v>
      </c>
      <c r="E88" s="3"/>
      <c r="F88" s="3">
        <v>11.042999999999999</v>
      </c>
      <c r="G88" s="3">
        <f>F88-C86</f>
        <v>2.4810125474581106</v>
      </c>
      <c r="H88" s="8">
        <f>_xlfn.STDEV.P(G86:G92)</f>
        <v>0.45708446055585328</v>
      </c>
      <c r="I88" s="3">
        <v>11.317</v>
      </c>
      <c r="J88" s="3">
        <f>I88-C86</f>
        <v>2.7550125474581115</v>
      </c>
      <c r="K88" s="8">
        <f>_xlfn.STDEV.P(J86:J93)</f>
        <v>0.71865091863654373</v>
      </c>
      <c r="L88" s="3">
        <v>11.134</v>
      </c>
      <c r="M88" s="3">
        <f>L88-E86</f>
        <v>2.1606419491114064</v>
      </c>
      <c r="N88" s="8">
        <f>_xlfn.STDEV.P(M86:M92)</f>
        <v>0.23143456782355051</v>
      </c>
      <c r="Q88" s="15"/>
      <c r="R88" s="15"/>
      <c r="Z88" s="3"/>
    </row>
    <row r="89" spans="1:30" x14ac:dyDescent="0.25">
      <c r="B89" s="3">
        <v>9.5050000000000008</v>
      </c>
      <c r="C89" s="3"/>
      <c r="D89" s="3">
        <v>9.3439999999999994</v>
      </c>
      <c r="E89" s="3"/>
      <c r="F89" s="3">
        <v>11.96</v>
      </c>
      <c r="G89" s="3">
        <f>F89-C86</f>
        <v>3.3980125474581122</v>
      </c>
      <c r="I89" s="3">
        <v>12.282</v>
      </c>
      <c r="J89" s="3">
        <f>I89-C86</f>
        <v>3.7200125474581114</v>
      </c>
      <c r="K89" s="3"/>
      <c r="L89" s="3">
        <v>10.709</v>
      </c>
      <c r="M89" s="3">
        <f>L89-E86</f>
        <v>1.7356419491114057</v>
      </c>
      <c r="N89" s="3"/>
      <c r="Q89" s="15"/>
      <c r="R89" s="15"/>
      <c r="Z89" s="3"/>
    </row>
    <row r="90" spans="1:30" x14ac:dyDescent="0.25">
      <c r="B90" s="3"/>
      <c r="C90" s="3"/>
      <c r="D90" s="3"/>
      <c r="E90" s="3"/>
      <c r="F90" s="3">
        <v>12.282999999999999</v>
      </c>
      <c r="G90" s="3">
        <f>F90-C86</f>
        <v>3.7210125474581108</v>
      </c>
      <c r="I90" s="3">
        <v>11.922000000000001</v>
      </c>
      <c r="J90" s="3">
        <f>I90-C86</f>
        <v>3.360012547458112</v>
      </c>
      <c r="K90" s="3"/>
      <c r="L90" s="3">
        <v>11.234999999999999</v>
      </c>
      <c r="M90" s="3">
        <f>L90-E86</f>
        <v>2.2616419491114055</v>
      </c>
      <c r="N90" s="3"/>
      <c r="Q90" s="15"/>
      <c r="R90" s="15"/>
      <c r="S90" s="3"/>
      <c r="U90" s="3"/>
      <c r="W90" s="3"/>
      <c r="X90" s="3"/>
      <c r="Z90" s="3"/>
      <c r="AA90" s="3"/>
      <c r="AC90" s="3"/>
      <c r="AD90" s="3"/>
    </row>
    <row r="91" spans="1:30" x14ac:dyDescent="0.25">
      <c r="B91" s="3"/>
      <c r="C91" s="3"/>
      <c r="D91" s="3"/>
      <c r="E91" s="3"/>
      <c r="F91" s="3">
        <v>12.321</v>
      </c>
      <c r="G91" s="3">
        <f>F91-C86</f>
        <v>3.7590125474581111</v>
      </c>
      <c r="I91" s="3">
        <v>12.973000000000001</v>
      </c>
      <c r="J91" s="3">
        <f>I91-C86</f>
        <v>4.4110125474581121</v>
      </c>
      <c r="K91" s="3"/>
      <c r="L91" s="3">
        <v>11.538</v>
      </c>
      <c r="M91" s="3">
        <f>L91-E86</f>
        <v>2.5646419491114063</v>
      </c>
      <c r="N91" s="3"/>
      <c r="Q91" s="15"/>
      <c r="R91" s="15"/>
      <c r="W91" s="3"/>
      <c r="X91" s="3"/>
      <c r="Z91" s="3"/>
      <c r="AA91" s="3"/>
      <c r="AC91" s="3"/>
      <c r="AD91" s="3"/>
    </row>
    <row r="92" spans="1:30" x14ac:dyDescent="0.25">
      <c r="B92" s="3"/>
      <c r="C92" s="3"/>
      <c r="D92" s="3"/>
      <c r="E92" s="3"/>
      <c r="F92" s="3">
        <v>12.259</v>
      </c>
      <c r="G92" s="3">
        <f>F92-C86</f>
        <v>3.6970125474581117</v>
      </c>
      <c r="H92" s="3"/>
      <c r="I92" s="3">
        <v>10.807</v>
      </c>
      <c r="J92" s="3">
        <f>I92-C86</f>
        <v>2.2450125474581117</v>
      </c>
      <c r="K92" s="3"/>
      <c r="L92" s="3">
        <v>11.131</v>
      </c>
      <c r="M92" s="3">
        <f>L92-E86</f>
        <v>2.1576419491114063</v>
      </c>
      <c r="N92" s="3"/>
      <c r="Q92" s="15"/>
      <c r="R92" s="15"/>
      <c r="W92" s="3"/>
      <c r="X92" s="3"/>
      <c r="Z92" s="3"/>
      <c r="AA92" s="3"/>
      <c r="AC92" s="3"/>
      <c r="AD92" s="3"/>
    </row>
    <row r="93" spans="1:30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Q93" s="15"/>
      <c r="R93" s="15"/>
      <c r="W93" s="3"/>
      <c r="X93" s="3"/>
      <c r="Z93" s="3"/>
      <c r="AA93" s="3"/>
      <c r="AC93" s="3"/>
      <c r="AD93" s="3"/>
    </row>
    <row r="94" spans="1:30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R94" s="15"/>
      <c r="W94" s="3"/>
      <c r="X94" s="3"/>
      <c r="Z94" s="3"/>
      <c r="AA94" s="3"/>
      <c r="AC94" s="3"/>
      <c r="AD94" s="3"/>
    </row>
    <row r="95" spans="1:30" x14ac:dyDescent="0.25">
      <c r="A95" t="s">
        <v>23</v>
      </c>
      <c r="B95" s="3">
        <v>8.93</v>
      </c>
      <c r="C95" s="4">
        <f>GEOMEAN(B95:B98)</f>
        <v>8.9842625186960667</v>
      </c>
      <c r="D95" s="3">
        <v>8.4529999999999994</v>
      </c>
      <c r="E95" s="4">
        <f>GEOMEAN(D95:D98)</f>
        <v>8.4856723920147559</v>
      </c>
      <c r="F95" s="3">
        <v>12.541</v>
      </c>
      <c r="G95" s="3">
        <f>F95-C95</f>
        <v>3.5567374813039336</v>
      </c>
      <c r="H95" s="8">
        <f>GEOMEAN(G95:G101)</f>
        <v>4.1532509870995522</v>
      </c>
      <c r="I95" s="3">
        <v>11.545</v>
      </c>
      <c r="J95" s="3">
        <f>I95-C95</f>
        <v>2.5607374813039332</v>
      </c>
      <c r="K95" s="8">
        <f>GEOMEAN(J95:J101)</f>
        <v>2.811752398063307</v>
      </c>
      <c r="L95" s="3">
        <v>11.634</v>
      </c>
      <c r="M95" s="18">
        <f>L95-E95</f>
        <v>3.1483276079852445</v>
      </c>
      <c r="N95" s="8">
        <f>GEOMEAN(M95:M101)</f>
        <v>3.4586727920992435</v>
      </c>
      <c r="R95" s="15"/>
      <c r="W95" s="3"/>
      <c r="X95" s="3"/>
      <c r="Z95" s="3"/>
      <c r="AA95" s="3"/>
      <c r="AC95" s="3"/>
      <c r="AD95" s="3"/>
    </row>
    <row r="96" spans="1:30" x14ac:dyDescent="0.25">
      <c r="B96" s="3">
        <v>9.4209999999999994</v>
      </c>
      <c r="C96" s="3"/>
      <c r="D96" s="3">
        <v>8.5760000000000005</v>
      </c>
      <c r="E96" s="3"/>
      <c r="F96" s="3">
        <v>12.686</v>
      </c>
      <c r="G96" s="3">
        <f>F96-C95</f>
        <v>3.7017374813039332</v>
      </c>
      <c r="H96" s="3" t="s">
        <v>12</v>
      </c>
      <c r="I96" s="3">
        <v>12.436</v>
      </c>
      <c r="J96" s="3">
        <f>I96-C95</f>
        <v>3.4517374813039332</v>
      </c>
      <c r="K96" s="3" t="s">
        <v>12</v>
      </c>
      <c r="L96" s="3">
        <v>11.452999999999999</v>
      </c>
      <c r="M96" s="18">
        <f>L96-E95</f>
        <v>2.9673276079852435</v>
      </c>
      <c r="N96" s="3" t="s">
        <v>12</v>
      </c>
      <c r="Q96" s="15"/>
      <c r="R96" s="15"/>
      <c r="S96" s="15"/>
      <c r="W96" s="3"/>
      <c r="Z96" s="3"/>
      <c r="AA96" s="3"/>
      <c r="AC96" s="3"/>
      <c r="AD96" s="3"/>
    </row>
    <row r="97" spans="1:30" x14ac:dyDescent="0.25">
      <c r="B97" s="3">
        <v>8.6479999999999997</v>
      </c>
      <c r="C97" s="3"/>
      <c r="D97" s="3">
        <v>8.5329999999999995</v>
      </c>
      <c r="E97" s="3"/>
      <c r="F97" s="3">
        <v>12.615</v>
      </c>
      <c r="G97" s="3">
        <f>F97-C95</f>
        <v>3.6307374813039335</v>
      </c>
      <c r="H97" s="8">
        <f>_xlfn.STDEV.P(G95:G101)</f>
        <v>3.1770432351345961</v>
      </c>
      <c r="I97" s="3">
        <v>12.004</v>
      </c>
      <c r="J97" s="3">
        <f>I97-C95</f>
        <v>3.0197374813039328</v>
      </c>
      <c r="K97" s="8">
        <f>_xlfn.STDEV.P(J95:J100)</f>
        <v>0.3412334245058648</v>
      </c>
      <c r="L97" s="3">
        <v>11.981999999999999</v>
      </c>
      <c r="M97" s="18">
        <f>L97-E95</f>
        <v>3.4963276079852434</v>
      </c>
      <c r="N97" s="8">
        <f>_xlfn.STDEV.P(M95:M101)</f>
        <v>0.33216399062310598</v>
      </c>
      <c r="Q97" s="15"/>
      <c r="R97" s="15"/>
      <c r="S97" s="15"/>
      <c r="Z97" s="3"/>
      <c r="AC97" s="3"/>
    </row>
    <row r="98" spans="1:30" x14ac:dyDescent="0.25">
      <c r="B98" s="3">
        <v>8.9550000000000001</v>
      </c>
      <c r="C98" s="3"/>
      <c r="D98" s="3">
        <v>8.3819999999999997</v>
      </c>
      <c r="E98" s="3"/>
      <c r="F98" s="3">
        <v>13.273999999999999</v>
      </c>
      <c r="G98" s="3">
        <f>F98-C95</f>
        <v>4.2897374813039324</v>
      </c>
      <c r="I98" s="3">
        <v>11.678000000000001</v>
      </c>
      <c r="J98" s="3">
        <f>I98-C95</f>
        <v>2.6937374813039341</v>
      </c>
      <c r="K98" s="3"/>
      <c r="L98" s="3">
        <v>12.191000000000001</v>
      </c>
      <c r="M98" s="18">
        <f>L98-E95</f>
        <v>3.7053276079852449</v>
      </c>
      <c r="N98" s="3"/>
      <c r="Q98" s="15"/>
      <c r="R98" s="15"/>
      <c r="S98" s="15"/>
      <c r="AC98" s="3"/>
    </row>
    <row r="99" spans="1:30" x14ac:dyDescent="0.25">
      <c r="B99" s="3"/>
      <c r="C99" s="3"/>
      <c r="D99" s="3"/>
      <c r="E99" s="3"/>
      <c r="F99" s="3">
        <v>11.609</v>
      </c>
      <c r="G99" s="3">
        <f>F99-C95</f>
        <v>2.6247374813039333</v>
      </c>
      <c r="I99" s="3">
        <v>11.513</v>
      </c>
      <c r="J99" s="3">
        <f>I99-C95</f>
        <v>2.5287374813039332</v>
      </c>
      <c r="K99" s="3"/>
      <c r="L99" s="3">
        <v>12.058</v>
      </c>
      <c r="M99" s="18">
        <f>L99-E95</f>
        <v>3.572327607985244</v>
      </c>
      <c r="N99" s="3"/>
      <c r="Q99" s="15"/>
      <c r="R99" s="15"/>
      <c r="S99" s="15"/>
    </row>
    <row r="100" spans="1:30" x14ac:dyDescent="0.25">
      <c r="B100" s="3"/>
      <c r="C100" s="3"/>
      <c r="D100" s="3"/>
      <c r="E100" s="3"/>
      <c r="F100" s="3">
        <v>12.159000000000001</v>
      </c>
      <c r="G100" s="3">
        <f>F100-C95</f>
        <v>3.174737481303934</v>
      </c>
      <c r="I100" s="3">
        <v>11.494999999999999</v>
      </c>
      <c r="J100" s="3">
        <f>I100-C95</f>
        <v>2.5107374813039325</v>
      </c>
      <c r="K100" s="3"/>
      <c r="L100" s="3">
        <v>12.445</v>
      </c>
      <c r="M100" s="18">
        <f>L100-E95</f>
        <v>3.9593276079852444</v>
      </c>
      <c r="N100" s="3"/>
      <c r="Q100" s="15"/>
      <c r="R100" s="15"/>
      <c r="S100" s="3"/>
      <c r="U100" s="3"/>
      <c r="W100" s="3"/>
      <c r="X100" s="3"/>
      <c r="Z100" s="3"/>
      <c r="AA100" s="3"/>
      <c r="AC100" s="3"/>
      <c r="AD100" s="3"/>
    </row>
    <row r="101" spans="1:30" x14ac:dyDescent="0.25">
      <c r="B101" s="3"/>
      <c r="C101" s="3"/>
      <c r="D101" s="3"/>
      <c r="E101" s="3"/>
      <c r="F101" s="3">
        <v>12.475</v>
      </c>
      <c r="G101" s="3">
        <f>F101-C56</f>
        <v>12.475</v>
      </c>
      <c r="H101" s="3"/>
      <c r="I101" s="3">
        <v>12.028</v>
      </c>
      <c r="J101" s="3">
        <f>I101-C95</f>
        <v>3.0437374813039337</v>
      </c>
      <c r="K101" s="3"/>
      <c r="L101" s="3"/>
      <c r="M101" s="18"/>
      <c r="N101" s="3"/>
      <c r="Q101" s="15"/>
      <c r="R101" s="15"/>
      <c r="S101" s="15"/>
      <c r="W101" s="3"/>
      <c r="X101" s="3"/>
      <c r="Z101" s="3"/>
      <c r="AA101" s="3"/>
      <c r="AC101" s="3"/>
      <c r="AD101" s="3"/>
    </row>
    <row r="102" spans="1:30" x14ac:dyDescent="0.25">
      <c r="B102" s="3"/>
      <c r="C102" s="3"/>
      <c r="D102" s="3"/>
      <c r="E102" s="3"/>
      <c r="F102" s="3">
        <v>13.016</v>
      </c>
      <c r="G102" s="3">
        <f>F102-C95</f>
        <v>4.0317374813039333</v>
      </c>
      <c r="H102" s="3"/>
      <c r="I102" s="3"/>
      <c r="J102" s="3"/>
      <c r="K102" s="3"/>
      <c r="L102" s="3"/>
      <c r="M102" s="3"/>
      <c r="N102" s="3"/>
      <c r="Q102" s="15"/>
      <c r="R102" s="15"/>
      <c r="S102" s="15"/>
      <c r="W102" s="3"/>
      <c r="X102" s="3"/>
      <c r="Z102" s="3"/>
      <c r="AA102" s="3"/>
      <c r="AC102" s="3"/>
      <c r="AD102" s="3"/>
    </row>
    <row r="103" spans="1:30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Q103" s="15"/>
      <c r="R103" s="15"/>
      <c r="S103" s="15"/>
      <c r="W103" s="3"/>
      <c r="X103" s="3"/>
      <c r="Z103" s="3"/>
      <c r="AA103" s="3"/>
      <c r="AC103" s="3"/>
      <c r="AD103" s="3"/>
    </row>
    <row r="104" spans="1:30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Q104" s="15"/>
      <c r="R104" s="15"/>
      <c r="S104" s="15"/>
      <c r="W104" s="3"/>
      <c r="X104" s="3"/>
      <c r="Z104" s="3"/>
      <c r="AA104" s="3"/>
      <c r="AC104" s="3"/>
      <c r="AD104" s="3"/>
    </row>
    <row r="105" spans="1:30" x14ac:dyDescent="0.25">
      <c r="A105" t="s">
        <v>24</v>
      </c>
      <c r="B105" s="3">
        <v>9</v>
      </c>
      <c r="C105" s="4">
        <f>GEOMEAN(B105:B108)</f>
        <v>9.4731010190096203</v>
      </c>
      <c r="D105" s="3">
        <v>8.43</v>
      </c>
      <c r="E105" s="4">
        <f>GEOMEAN(D105:D108)</f>
        <v>7.4350627600268613</v>
      </c>
      <c r="F105" s="3">
        <v>12.42</v>
      </c>
      <c r="G105" s="3">
        <f>F105-C105</f>
        <v>2.9468989809903796</v>
      </c>
      <c r="H105" s="8">
        <f>GEOMEAN(G105:G113)</f>
        <v>3.8123390788800116</v>
      </c>
      <c r="I105" s="3">
        <v>11.196999999999999</v>
      </c>
      <c r="J105" s="3">
        <f>I105-C105</f>
        <v>1.7238989809903789</v>
      </c>
      <c r="K105" s="8">
        <f>GEOMEAN(J105:J112)</f>
        <v>1.9550409303824969</v>
      </c>
      <c r="L105" s="3">
        <v>11.871</v>
      </c>
      <c r="M105" s="3">
        <f>L105-E105</f>
        <v>4.4359372399731392</v>
      </c>
      <c r="N105" s="8">
        <f>GEOMEAN(M105:M111)</f>
        <v>3.8526798432234886</v>
      </c>
      <c r="W105" s="3"/>
      <c r="X105" s="3"/>
      <c r="Z105" s="3"/>
      <c r="AA105" s="3"/>
      <c r="AC105" s="3"/>
      <c r="AD105" s="3"/>
    </row>
    <row r="106" spans="1:30" x14ac:dyDescent="0.25">
      <c r="B106" s="3">
        <v>9.6820000000000004</v>
      </c>
      <c r="C106" s="3"/>
      <c r="D106" s="3">
        <v>7.3250000000000002</v>
      </c>
      <c r="E106" s="3"/>
      <c r="F106" s="3">
        <v>12.895</v>
      </c>
      <c r="G106" s="3">
        <f>F106-C105</f>
        <v>3.4218989809903793</v>
      </c>
      <c r="H106" s="3" t="s">
        <v>12</v>
      </c>
      <c r="I106" s="3">
        <v>10.949</v>
      </c>
      <c r="J106" s="3">
        <f>I106-C105</f>
        <v>1.4758989809903795</v>
      </c>
      <c r="K106" s="3" t="s">
        <v>12</v>
      </c>
      <c r="L106" s="3">
        <v>11.856</v>
      </c>
      <c r="M106" s="3">
        <f>L106-E105</f>
        <v>4.4209372399731386</v>
      </c>
      <c r="N106" s="3" t="s">
        <v>12</v>
      </c>
      <c r="Q106" s="15"/>
      <c r="R106" s="15"/>
      <c r="S106" s="15"/>
      <c r="W106" s="3"/>
      <c r="X106" s="3"/>
      <c r="Z106" s="3"/>
      <c r="AA106" s="3"/>
      <c r="AC106" s="3"/>
      <c r="AD106" s="3"/>
    </row>
    <row r="107" spans="1:30" x14ac:dyDescent="0.25">
      <c r="B107" s="3">
        <v>9.593</v>
      </c>
      <c r="C107" s="3"/>
      <c r="D107" s="3">
        <v>7.2130000000000001</v>
      </c>
      <c r="E107" s="3"/>
      <c r="F107" s="3">
        <v>12.635</v>
      </c>
      <c r="G107" s="3">
        <f>F107-C105</f>
        <v>3.1618989809903795</v>
      </c>
      <c r="H107" s="8">
        <f>_xlfn.STDEV.P(G105:G113)</f>
        <v>1.1728977200627482</v>
      </c>
      <c r="I107" s="3">
        <v>11.715</v>
      </c>
      <c r="J107" s="3">
        <f>I107-C105</f>
        <v>2.2418989809903795</v>
      </c>
      <c r="K107" s="8">
        <f>_xlfn.STDEV.P(J105:J112)</f>
        <v>0.34733407549504769</v>
      </c>
      <c r="L107" s="3">
        <v>11.239000000000001</v>
      </c>
      <c r="M107" s="3">
        <f>L107-E105</f>
        <v>3.8039372399731395</v>
      </c>
      <c r="N107" s="8">
        <f>_xlfn.STDEV.P(M105:M111)</f>
        <v>0.4177496924661469</v>
      </c>
      <c r="Q107" s="15"/>
      <c r="R107" s="15"/>
      <c r="W107" s="3"/>
      <c r="X107" s="3"/>
      <c r="Z107" s="3"/>
      <c r="AA107" s="3"/>
      <c r="AC107" s="3"/>
      <c r="AD107" s="3"/>
    </row>
    <row r="108" spans="1:30" x14ac:dyDescent="0.25">
      <c r="B108" s="3">
        <v>9.6340000000000003</v>
      </c>
      <c r="C108" s="3"/>
      <c r="D108" s="3">
        <v>6.8609999999999998</v>
      </c>
      <c r="E108" s="3"/>
      <c r="F108" s="3">
        <v>13.9</v>
      </c>
      <c r="G108" s="3">
        <f>F108-C105</f>
        <v>4.42689898099038</v>
      </c>
      <c r="I108" s="3">
        <v>11.911</v>
      </c>
      <c r="J108" s="3">
        <f>I108-C105</f>
        <v>2.4378989809903793</v>
      </c>
      <c r="K108" s="3"/>
      <c r="L108" s="3">
        <v>10.869</v>
      </c>
      <c r="M108" s="3">
        <f>L108-E105</f>
        <v>3.4339372399731385</v>
      </c>
      <c r="N108" s="3"/>
      <c r="Q108" s="15"/>
      <c r="R108" s="15"/>
      <c r="W108" s="3"/>
      <c r="Z108" s="3"/>
      <c r="AA108" s="3"/>
      <c r="AC108" s="3"/>
      <c r="AD108" s="3"/>
    </row>
    <row r="109" spans="1:30" x14ac:dyDescent="0.25">
      <c r="B109" s="3"/>
      <c r="C109" s="3"/>
      <c r="D109" s="3"/>
      <c r="E109" s="3"/>
      <c r="F109" s="3">
        <v>14.994999999999999</v>
      </c>
      <c r="G109" s="3">
        <f>F109-C105</f>
        <v>5.5218989809903789</v>
      </c>
      <c r="I109" s="3">
        <v>11.526999999999999</v>
      </c>
      <c r="J109" s="3">
        <f>I109-C105</f>
        <v>2.0538989809903789</v>
      </c>
      <c r="K109" s="3"/>
      <c r="L109" s="3">
        <v>10.843</v>
      </c>
      <c r="M109" s="3">
        <f>L109-E105</f>
        <v>3.4079372399731387</v>
      </c>
      <c r="N109" s="3"/>
      <c r="Q109" s="15"/>
      <c r="R109" s="15"/>
      <c r="Z109" s="3"/>
      <c r="AC109" s="3"/>
    </row>
    <row r="110" spans="1:30" x14ac:dyDescent="0.25">
      <c r="B110" s="3"/>
      <c r="C110" s="3"/>
      <c r="D110" s="3"/>
      <c r="E110" s="3"/>
      <c r="F110" s="3">
        <v>15.895</v>
      </c>
      <c r="G110" s="3">
        <f>F110-C105</f>
        <v>6.4218989809903793</v>
      </c>
      <c r="I110" s="3"/>
      <c r="J110" s="3"/>
      <c r="K110" s="3"/>
      <c r="L110" s="3">
        <v>11.180999999999999</v>
      </c>
      <c r="M110" s="3">
        <f>L110-E105</f>
        <v>3.7459372399731379</v>
      </c>
      <c r="N110" s="3"/>
      <c r="Q110" s="15"/>
      <c r="R110" s="15"/>
      <c r="S110" s="3"/>
      <c r="U110" s="3"/>
      <c r="V110" s="5"/>
      <c r="W110" s="3"/>
      <c r="X110" s="3"/>
      <c r="Z110" s="3"/>
      <c r="AA110" s="3"/>
      <c r="AC110" s="3"/>
      <c r="AD110" s="3"/>
    </row>
    <row r="111" spans="1:30" x14ac:dyDescent="0.25">
      <c r="B111" s="3"/>
      <c r="C111" s="3"/>
      <c r="D111" s="3"/>
      <c r="E111" s="3"/>
      <c r="F111" s="3">
        <v>12.364000000000001</v>
      </c>
      <c r="G111" s="3">
        <f>F111-C105</f>
        <v>2.8908989809903805</v>
      </c>
      <c r="H111" s="3"/>
      <c r="I111" s="3"/>
      <c r="J111" s="3"/>
      <c r="K111" s="3"/>
      <c r="L111" s="3"/>
      <c r="M111" s="3"/>
      <c r="N111" s="3"/>
      <c r="Q111" s="15"/>
      <c r="R111" s="15"/>
      <c r="V111" s="5"/>
      <c r="W111" s="3"/>
      <c r="X111" s="3"/>
      <c r="Z111" s="3"/>
      <c r="AA111" s="3"/>
      <c r="AC111" s="3"/>
      <c r="AD111" s="3"/>
    </row>
    <row r="112" spans="1:30" x14ac:dyDescent="0.25">
      <c r="B112" s="3"/>
      <c r="C112" s="3"/>
      <c r="D112" s="3"/>
      <c r="E112" s="3"/>
      <c r="F112" s="3">
        <v>12.939</v>
      </c>
      <c r="G112" s="3">
        <f>F112-C105</f>
        <v>3.4658989809903797</v>
      </c>
      <c r="H112" s="3"/>
      <c r="I112" s="3"/>
      <c r="J112" s="3"/>
      <c r="K112" s="3"/>
      <c r="L112" s="3"/>
      <c r="M112" s="3"/>
      <c r="N112" s="3"/>
      <c r="Q112" s="15"/>
      <c r="R112" s="15"/>
      <c r="V112" s="5"/>
      <c r="W112" s="3"/>
      <c r="X112" s="3"/>
      <c r="Z112" s="3"/>
      <c r="AA112" s="3"/>
      <c r="AC112" s="3"/>
      <c r="AD112" s="3"/>
    </row>
    <row r="113" spans="2:30" x14ac:dyDescent="0.25">
      <c r="B113" s="3"/>
      <c r="C113" s="3"/>
      <c r="D113" s="3"/>
      <c r="E113" s="3"/>
      <c r="F113" s="3">
        <v>12.865</v>
      </c>
      <c r="G113" s="3">
        <f>F113-C105</f>
        <v>3.3918989809903799</v>
      </c>
      <c r="H113" s="3"/>
      <c r="I113" s="3"/>
      <c r="J113" s="3"/>
      <c r="K113" s="3"/>
      <c r="L113" s="3"/>
      <c r="M113" s="3"/>
      <c r="N113" s="3"/>
      <c r="Q113" s="15"/>
      <c r="R113" s="15"/>
      <c r="V113" s="5"/>
      <c r="W113" s="3"/>
      <c r="X113" s="3"/>
      <c r="Z113" s="3"/>
      <c r="AA113" s="3"/>
      <c r="AC113" s="3"/>
      <c r="AD113" s="3"/>
    </row>
    <row r="114" spans="2:30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Q114" s="15"/>
      <c r="W114" s="3"/>
      <c r="X114" s="3"/>
      <c r="Z114" s="3"/>
      <c r="AA114" s="3"/>
      <c r="AC114" s="3"/>
      <c r="AD114" s="3"/>
    </row>
    <row r="115" spans="2:30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Q115" s="15"/>
      <c r="Z115" s="3"/>
      <c r="AA115" s="3"/>
      <c r="AC115" s="3"/>
      <c r="AD115" s="3"/>
    </row>
    <row r="116" spans="2:30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Z116" s="3"/>
      <c r="AC116" s="3"/>
    </row>
    <row r="117" spans="2:30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AC117" s="3"/>
    </row>
    <row r="118" spans="2:30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2:30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2:30" x14ac:dyDescent="0.2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2:30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2:30" x14ac:dyDescent="0.2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2:30" x14ac:dyDescent="0.25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2:30" x14ac:dyDescent="0.2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2:30" x14ac:dyDescent="0.2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2:30" x14ac:dyDescent="0.2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2:30" x14ac:dyDescent="0.2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2:30" x14ac:dyDescent="0.2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2:14" x14ac:dyDescent="0.2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2:14" x14ac:dyDescent="0.2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2:14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2:14" x14ac:dyDescent="0.2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2:14" x14ac:dyDescent="0.2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2:14" x14ac:dyDescent="0.2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2:14" x14ac:dyDescent="0.25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2:14" x14ac:dyDescent="0.25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2:14" x14ac:dyDescent="0.2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2:14" x14ac:dyDescent="0.2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2:14" x14ac:dyDescent="0.2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2:14" x14ac:dyDescent="0.2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2:14" x14ac:dyDescent="0.2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2:14" x14ac:dyDescent="0.2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4" x14ac:dyDescent="0.2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4" x14ac:dyDescent="0.2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x14ac:dyDescent="0.2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x14ac:dyDescent="0.2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x14ac:dyDescent="0.25">
      <c r="A147" s="6"/>
      <c r="B147" s="3"/>
      <c r="D147" s="3"/>
      <c r="E147" s="3"/>
      <c r="F147" s="3"/>
      <c r="G147" s="3"/>
      <c r="H147" s="3"/>
      <c r="I147" s="3"/>
      <c r="K147" s="3"/>
      <c r="L147" s="3"/>
      <c r="M147" s="3"/>
      <c r="N147" s="3"/>
    </row>
    <row r="148" spans="1:14" x14ac:dyDescent="0.25">
      <c r="A148" s="6"/>
      <c r="B148" s="3"/>
      <c r="D148" s="3"/>
      <c r="E148" s="3"/>
      <c r="F148" s="3"/>
      <c r="G148" s="3"/>
      <c r="H148" s="3"/>
      <c r="I148" s="3"/>
      <c r="K148" s="3"/>
      <c r="L148" s="3"/>
      <c r="M148" s="3"/>
      <c r="N148" s="3"/>
    </row>
    <row r="149" spans="1:14" x14ac:dyDescent="0.25">
      <c r="A149" s="6"/>
      <c r="B149" s="3"/>
      <c r="D149" s="3"/>
      <c r="E149" s="3"/>
      <c r="F149" s="3"/>
      <c r="G149" s="3"/>
      <c r="H149" s="3"/>
      <c r="I149" s="3"/>
      <c r="K149" s="3"/>
      <c r="L149" s="3"/>
      <c r="M149" s="3"/>
      <c r="N149" s="3"/>
    </row>
    <row r="150" spans="1:14" x14ac:dyDescent="0.25">
      <c r="A150" s="6"/>
      <c r="B150" s="3"/>
      <c r="D150" s="3"/>
      <c r="E150" s="3"/>
      <c r="F150" s="3"/>
      <c r="G150" s="3"/>
      <c r="H150" s="3"/>
      <c r="I150" s="3"/>
      <c r="K150" s="3"/>
      <c r="L150" s="3"/>
      <c r="M150" s="3"/>
      <c r="N150" s="3"/>
    </row>
    <row r="151" spans="1:14" x14ac:dyDescent="0.25">
      <c r="A151" s="6"/>
      <c r="B151" s="3"/>
      <c r="D151" s="3"/>
      <c r="E151" s="3"/>
      <c r="F151" s="3"/>
      <c r="G151" s="3"/>
      <c r="H151" s="3"/>
      <c r="I151" s="3"/>
      <c r="K151" s="3"/>
      <c r="L151" s="3"/>
      <c r="M151" s="3"/>
      <c r="N151" s="3"/>
    </row>
    <row r="152" spans="1:14" x14ac:dyDescent="0.25">
      <c r="A152" s="6"/>
      <c r="B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x14ac:dyDescent="0.2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x14ac:dyDescent="0.2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x14ac:dyDescent="0.2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x14ac:dyDescent="0.2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x14ac:dyDescent="0.2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x14ac:dyDescent="0.2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x14ac:dyDescent="0.2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x14ac:dyDescent="0.2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x14ac:dyDescent="0.2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x14ac:dyDescent="0.2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x14ac:dyDescent="0.2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x14ac:dyDescent="0.2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x14ac:dyDescent="0.2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x14ac:dyDescent="0.25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2:14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2:14" x14ac:dyDescent="0.25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2:14" x14ac:dyDescent="0.25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</sheetData>
  <mergeCells count="4">
    <mergeCell ref="A1:N1"/>
    <mergeCell ref="Q1:AD1"/>
    <mergeCell ref="P2:T8"/>
    <mergeCell ref="P10:T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0E589-67B7-4A31-BF3E-B207B5DB2533}">
  <dimension ref="A1:AD177"/>
  <sheetViews>
    <sheetView workbookViewId="0">
      <selection activeCell="Q24" sqref="Q24"/>
    </sheetView>
  </sheetViews>
  <sheetFormatPr defaultRowHeight="15" x14ac:dyDescent="0.25"/>
  <cols>
    <col min="1" max="1" width="16.5703125" customWidth="1"/>
    <col min="2" max="2" width="17.42578125" style="1" customWidth="1"/>
    <col min="3" max="3" width="9.140625" style="1"/>
    <col min="4" max="4" width="9.42578125" style="1" bestFit="1" customWidth="1"/>
    <col min="5" max="14" width="9.140625" style="1"/>
    <col min="17" max="17" width="11.7109375" customWidth="1"/>
    <col min="18" max="18" width="11.28515625" customWidth="1"/>
  </cols>
  <sheetData>
    <row r="1" spans="1:30" x14ac:dyDescent="0.25">
      <c r="A1" s="11" t="s">
        <v>30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x14ac:dyDescent="0.25">
      <c r="A2" s="2"/>
      <c r="B2" s="1" t="s">
        <v>1</v>
      </c>
      <c r="C2" s="1" t="s">
        <v>2</v>
      </c>
      <c r="D2" s="1" t="s">
        <v>3</v>
      </c>
      <c r="E2" s="1" t="s">
        <v>2</v>
      </c>
      <c r="F2" s="1" t="s">
        <v>4</v>
      </c>
      <c r="G2" s="1" t="s">
        <v>5</v>
      </c>
      <c r="H2" s="1" t="s">
        <v>2</v>
      </c>
      <c r="I2" s="1" t="s">
        <v>6</v>
      </c>
      <c r="J2" s="1" t="s">
        <v>7</v>
      </c>
      <c r="K2" s="1" t="s">
        <v>2</v>
      </c>
      <c r="L2" s="1" t="s">
        <v>8</v>
      </c>
      <c r="M2" s="1" t="s">
        <v>9</v>
      </c>
      <c r="N2" s="1" t="s">
        <v>2</v>
      </c>
      <c r="P2" s="14" t="s">
        <v>28</v>
      </c>
      <c r="Q2" s="14"/>
      <c r="R2" s="14"/>
      <c r="S2" s="14"/>
      <c r="T2" s="14"/>
    </row>
    <row r="3" spans="1:30" ht="15" customHeight="1" x14ac:dyDescent="0.25">
      <c r="A3" s="2" t="s">
        <v>0</v>
      </c>
      <c r="B3" s="3">
        <v>7.9809999999999999</v>
      </c>
      <c r="C3" s="4">
        <f>GEOMEAN(B3:B6)</f>
        <v>8.8833556338457846</v>
      </c>
      <c r="D3" s="3">
        <v>9.4559999999999995</v>
      </c>
      <c r="E3" s="4">
        <f>GEOMEAN(D3:D6)</f>
        <v>9.1705436161240463</v>
      </c>
      <c r="F3" s="3">
        <v>13.044</v>
      </c>
      <c r="G3" s="3">
        <f>F3-C3</f>
        <v>4.1606443661542158</v>
      </c>
      <c r="H3" s="8">
        <f>GEOMEAN(G3:G9)</f>
        <v>4.7590553833452782</v>
      </c>
      <c r="I3" s="3">
        <v>10.25</v>
      </c>
      <c r="J3" s="3">
        <f>I3-C3</f>
        <v>1.3666443661542154</v>
      </c>
      <c r="K3" s="8">
        <f>GEOMEAN(J3:J9)</f>
        <v>1.5387837706805678</v>
      </c>
      <c r="L3" s="3">
        <v>10.51</v>
      </c>
      <c r="M3" s="3">
        <f>L3-E3</f>
        <v>1.3394563838759534</v>
      </c>
      <c r="N3" s="8">
        <f>GEOMEAN(M3:M9)</f>
        <v>1.1089475745922068</v>
      </c>
      <c r="P3" s="14"/>
      <c r="Q3" s="14"/>
      <c r="R3" s="14"/>
      <c r="S3" s="14"/>
      <c r="T3" s="14"/>
      <c r="U3" s="3"/>
      <c r="W3" s="3"/>
      <c r="X3" s="3"/>
      <c r="Z3" s="3"/>
      <c r="AA3" s="3"/>
      <c r="AC3" s="3"/>
      <c r="AD3" s="3"/>
    </row>
    <row r="4" spans="1:30" x14ac:dyDescent="0.25">
      <c r="A4" s="2"/>
      <c r="B4" s="3">
        <v>9.0839999999999996</v>
      </c>
      <c r="C4" s="3"/>
      <c r="D4" s="3">
        <v>9.2029999999999994</v>
      </c>
      <c r="E4" s="3"/>
      <c r="F4" s="3">
        <v>13.278</v>
      </c>
      <c r="G4" s="3">
        <f>F4-C3</f>
        <v>4.3946443661542158</v>
      </c>
      <c r="H4" s="3" t="s">
        <v>12</v>
      </c>
      <c r="I4" s="3">
        <v>10.618</v>
      </c>
      <c r="J4" s="3">
        <f>I4-C3</f>
        <v>1.7346443661542157</v>
      </c>
      <c r="K4" s="3" t="s">
        <v>12</v>
      </c>
      <c r="L4" s="3">
        <v>10.673</v>
      </c>
      <c r="M4" s="3">
        <f>L4-E3</f>
        <v>1.5024563838759537</v>
      </c>
      <c r="N4" s="3" t="s">
        <v>12</v>
      </c>
      <c r="P4" s="14"/>
      <c r="Q4" s="14"/>
      <c r="R4" s="14"/>
      <c r="S4" s="14"/>
      <c r="T4" s="14"/>
      <c r="W4" s="3"/>
      <c r="X4" s="3"/>
      <c r="Z4" s="3"/>
      <c r="AA4" s="3"/>
      <c r="AC4" s="3"/>
      <c r="AD4" s="3"/>
    </row>
    <row r="5" spans="1:30" x14ac:dyDescent="0.25">
      <c r="A5" s="2"/>
      <c r="B5" s="3">
        <v>9.1739999999999995</v>
      </c>
      <c r="C5" s="3"/>
      <c r="D5" s="3">
        <v>9.1739999999999995</v>
      </c>
      <c r="E5" s="3"/>
      <c r="F5" s="3">
        <v>13.701000000000001</v>
      </c>
      <c r="G5" s="3">
        <f>F5-C3</f>
        <v>4.8176443661542159</v>
      </c>
      <c r="H5" s="8">
        <f>_xlfn.STDEV.P(G3:G9)</f>
        <v>0.66323776530994005</v>
      </c>
      <c r="I5" s="3">
        <v>10.385</v>
      </c>
      <c r="J5" s="3">
        <f>I5-C3</f>
        <v>1.5016443661542151</v>
      </c>
      <c r="K5" s="8">
        <f>_xlfn.STDEV.P(J3:J9)</f>
        <v>0.23091773426915416</v>
      </c>
      <c r="L5" s="3">
        <v>10.476000000000001</v>
      </c>
      <c r="M5" s="3">
        <f>L5-E3</f>
        <v>1.3054563838759545</v>
      </c>
      <c r="N5" s="8">
        <f>_xlfn.STDEV.P(M3:M9)</f>
        <v>0.23582767835339208</v>
      </c>
      <c r="P5" s="14"/>
      <c r="Q5" s="14"/>
      <c r="R5" s="14"/>
      <c r="S5" s="14"/>
      <c r="T5" s="14"/>
      <c r="W5" s="3"/>
      <c r="X5" s="3"/>
      <c r="Z5" s="3"/>
      <c r="AA5" s="3"/>
      <c r="AC5" s="3"/>
      <c r="AD5" s="3"/>
    </row>
    <row r="6" spans="1:30" x14ac:dyDescent="0.25">
      <c r="B6" s="3">
        <v>9.3629999999999995</v>
      </c>
      <c r="C6" s="3"/>
      <c r="D6" s="3">
        <v>8.859</v>
      </c>
      <c r="E6" s="3"/>
      <c r="F6" s="3">
        <v>13.768000000000001</v>
      </c>
      <c r="G6" s="3">
        <f>F6-C3</f>
        <v>4.884644366154216</v>
      </c>
      <c r="H6" s="3"/>
      <c r="I6" s="3">
        <v>10.07</v>
      </c>
      <c r="J6" s="3">
        <f>I6-C3</f>
        <v>1.1866443661542156</v>
      </c>
      <c r="K6" s="3"/>
      <c r="L6" s="3">
        <v>9.9670000000000005</v>
      </c>
      <c r="M6" s="3">
        <f>L6-E3</f>
        <v>0.79645638387595419</v>
      </c>
      <c r="N6" s="3"/>
      <c r="P6" s="14"/>
      <c r="Q6" s="14"/>
      <c r="R6" s="14"/>
      <c r="S6" s="14"/>
      <c r="T6" s="14"/>
      <c r="W6" s="3"/>
      <c r="X6" s="3"/>
      <c r="Z6" s="3"/>
      <c r="AA6" s="3"/>
      <c r="AC6" s="3"/>
      <c r="AD6" s="3"/>
    </row>
    <row r="7" spans="1:30" x14ac:dyDescent="0.25">
      <c r="B7" s="3"/>
      <c r="C7" s="3"/>
      <c r="D7" s="3"/>
      <c r="E7" s="3"/>
      <c r="F7" s="3">
        <v>13.259</v>
      </c>
      <c r="G7" s="3">
        <f>F7-C3</f>
        <v>4.3756443661542157</v>
      </c>
      <c r="H7" s="3"/>
      <c r="I7" s="3">
        <v>10.75</v>
      </c>
      <c r="J7" s="3">
        <f>I7-C3</f>
        <v>1.8666443661542154</v>
      </c>
      <c r="K7" s="3"/>
      <c r="L7" s="3">
        <v>10.254</v>
      </c>
      <c r="M7" s="3">
        <f>L7-E3</f>
        <v>1.0834563838759532</v>
      </c>
      <c r="N7" s="3"/>
      <c r="P7" s="14"/>
      <c r="Q7" s="14"/>
      <c r="R7" s="14"/>
      <c r="S7" s="14"/>
      <c r="T7" s="14"/>
      <c r="W7" s="3"/>
      <c r="X7" s="3"/>
      <c r="Z7" s="3"/>
      <c r="AA7" s="3"/>
      <c r="AC7" s="3"/>
      <c r="AD7" s="3"/>
    </row>
    <row r="8" spans="1:30" x14ac:dyDescent="0.25">
      <c r="B8" s="3"/>
      <c r="C8" s="3"/>
      <c r="D8" s="3"/>
      <c r="E8" s="3"/>
      <c r="F8" s="3">
        <v>15.054</v>
      </c>
      <c r="G8" s="3">
        <f>F8-C3</f>
        <v>6.1706443661542156</v>
      </c>
      <c r="H8" s="3"/>
      <c r="I8" s="3">
        <v>10.567</v>
      </c>
      <c r="J8" s="3">
        <f>I8-C3</f>
        <v>1.6836443661542155</v>
      </c>
      <c r="K8" s="3"/>
      <c r="L8" s="3">
        <v>10.141999999999999</v>
      </c>
      <c r="M8" s="3">
        <f>L8-E3</f>
        <v>0.97145638387595312</v>
      </c>
      <c r="N8" s="3"/>
      <c r="P8" s="14"/>
      <c r="Q8" s="14"/>
      <c r="R8" s="14"/>
      <c r="S8" s="14"/>
      <c r="T8" s="14"/>
      <c r="W8" s="3"/>
      <c r="X8" s="3"/>
      <c r="Z8" s="3"/>
      <c r="AA8" s="3"/>
      <c r="AC8" s="3"/>
      <c r="AD8" s="3"/>
    </row>
    <row r="9" spans="1:30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>
        <v>10.106999999999999</v>
      </c>
      <c r="M9" s="3">
        <f>L9-E3</f>
        <v>0.93645638387595298</v>
      </c>
      <c r="N9" s="3"/>
      <c r="R9" s="15"/>
      <c r="W9" s="3"/>
      <c r="X9" s="3"/>
      <c r="Z9" s="3"/>
      <c r="AA9" s="3"/>
      <c r="AC9" s="3"/>
      <c r="AD9" s="3"/>
    </row>
    <row r="10" spans="1:30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P10" s="14" t="s">
        <v>29</v>
      </c>
      <c r="Q10" s="14"/>
      <c r="R10" s="14"/>
      <c r="S10" s="14"/>
      <c r="T10" s="14"/>
      <c r="W10" s="3"/>
      <c r="X10" s="3"/>
      <c r="Z10" s="3"/>
      <c r="AA10" s="3"/>
      <c r="AC10" s="3"/>
      <c r="AD10" s="3"/>
    </row>
    <row r="11" spans="1:30" ht="15" customHeigh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P11" s="14"/>
      <c r="Q11" s="14"/>
      <c r="R11" s="14"/>
      <c r="S11" s="14"/>
      <c r="T11" s="14"/>
      <c r="W11" s="3"/>
    </row>
    <row r="12" spans="1:30" x14ac:dyDescent="0.25">
      <c r="A12" t="s">
        <v>13</v>
      </c>
      <c r="B12" s="16">
        <v>9.6739999999999995</v>
      </c>
      <c r="C12" s="4">
        <f>GEOMEAN(B12:B15)</f>
        <v>9.6092027339867041</v>
      </c>
      <c r="D12" s="16">
        <v>7.9080000000000004</v>
      </c>
      <c r="E12" s="4">
        <f>GEOMEAN(D12:D15)</f>
        <v>9.1669460830976757</v>
      </c>
      <c r="F12" s="16">
        <v>11.682</v>
      </c>
      <c r="G12" s="3">
        <f>F12-C12</f>
        <v>2.0727972660132963</v>
      </c>
      <c r="H12" s="8">
        <f>GEOMEAN(G12:G18)</f>
        <v>2.4239570659258045</v>
      </c>
      <c r="I12" s="16">
        <v>11.526</v>
      </c>
      <c r="J12" s="3">
        <f>I12-C12</f>
        <v>1.9167972660132957</v>
      </c>
      <c r="K12" s="8">
        <f>GEOMEAN(J12:J19)</f>
        <v>1.61990813922817</v>
      </c>
      <c r="L12" s="16">
        <v>12.901999999999999</v>
      </c>
      <c r="M12" s="3">
        <f>L12-E12</f>
        <v>3.7350539169023236</v>
      </c>
      <c r="N12" s="8">
        <f>GEOMEAN(M12:M18)</f>
        <v>3.905700536540329</v>
      </c>
      <c r="P12" s="14"/>
      <c r="Q12" s="14"/>
      <c r="R12" s="14"/>
      <c r="S12" s="14"/>
      <c r="T12" s="14"/>
    </row>
    <row r="13" spans="1:30" x14ac:dyDescent="0.25">
      <c r="B13" s="16">
        <v>9.67</v>
      </c>
      <c r="C13" s="3"/>
      <c r="D13" s="16">
        <v>9.65</v>
      </c>
      <c r="E13" s="3"/>
      <c r="F13" s="16">
        <v>12.468999999999999</v>
      </c>
      <c r="G13" s="3">
        <f>F13-C12</f>
        <v>2.8597972660132953</v>
      </c>
      <c r="H13" s="3" t="s">
        <v>12</v>
      </c>
      <c r="I13" s="16">
        <v>11.348000000000001</v>
      </c>
      <c r="J13" s="3">
        <f>I13-C12</f>
        <v>1.7387972660132966</v>
      </c>
      <c r="K13" s="3" t="s">
        <v>12</v>
      </c>
      <c r="L13" s="16">
        <v>13.180999999999999</v>
      </c>
      <c r="M13" s="3">
        <f>L13-E12</f>
        <v>4.0140539169023235</v>
      </c>
      <c r="N13" s="3" t="s">
        <v>12</v>
      </c>
      <c r="P13" s="14"/>
      <c r="Q13" s="14"/>
      <c r="R13" s="14"/>
      <c r="S13" s="14"/>
      <c r="T13" s="14"/>
      <c r="U13" s="3"/>
      <c r="W13" s="3"/>
      <c r="X13" s="3"/>
      <c r="Z13" s="3"/>
      <c r="AA13" s="3"/>
      <c r="AC13" s="3"/>
      <c r="AD13" s="3"/>
    </row>
    <row r="14" spans="1:30" x14ac:dyDescent="0.25">
      <c r="B14" s="16">
        <v>9.6620000000000008</v>
      </c>
      <c r="C14" s="3"/>
      <c r="D14" s="16">
        <v>9.6120000000000001</v>
      </c>
      <c r="E14" s="3"/>
      <c r="F14" s="16">
        <v>12.821</v>
      </c>
      <c r="G14" s="3">
        <f>F14-C12</f>
        <v>3.2117972660132956</v>
      </c>
      <c r="H14" s="8">
        <f>_xlfn.STDEV.P(G12:G18)</f>
        <v>0.43084492214574593</v>
      </c>
      <c r="I14" s="16">
        <v>11.217000000000001</v>
      </c>
      <c r="J14" s="3">
        <f>I14-C12</f>
        <v>1.6077972660132964</v>
      </c>
      <c r="K14" s="8">
        <f>_xlfn.STDEV.P(J12:J19)</f>
        <v>0.25681851568763514</v>
      </c>
      <c r="L14" s="16">
        <v>13.000999999999999</v>
      </c>
      <c r="M14" s="3">
        <f>L14-E12</f>
        <v>3.8340539169023238</v>
      </c>
      <c r="N14" s="8">
        <f>_xlfn.STDEV.P(M12:M18)</f>
        <v>0.20061440349309148</v>
      </c>
      <c r="P14" s="14"/>
      <c r="Q14" s="14"/>
      <c r="R14" s="14"/>
      <c r="S14" s="14"/>
      <c r="T14" s="14"/>
      <c r="W14" s="3"/>
      <c r="X14" s="3"/>
      <c r="Z14" s="3"/>
      <c r="AA14" s="3"/>
      <c r="AC14" s="3"/>
      <c r="AD14" s="3"/>
    </row>
    <row r="15" spans="1:30" x14ac:dyDescent="0.25">
      <c r="B15" s="16">
        <v>9.4329999999999998</v>
      </c>
      <c r="C15" s="3"/>
      <c r="D15" s="16">
        <v>9.6270000000000007</v>
      </c>
      <c r="E15" s="3"/>
      <c r="F15" s="16">
        <v>12.202999999999999</v>
      </c>
      <c r="G15" s="3">
        <f>F15-C12</f>
        <v>2.5937972660132953</v>
      </c>
      <c r="I15" s="16">
        <v>11.13</v>
      </c>
      <c r="J15" s="3">
        <f>I15-C12</f>
        <v>1.5207972660132967</v>
      </c>
      <c r="K15" s="3"/>
      <c r="L15" s="16">
        <v>13.305</v>
      </c>
      <c r="M15" s="3">
        <f>L15-E12</f>
        <v>4.138053916902324</v>
      </c>
      <c r="N15" s="3"/>
      <c r="P15" s="14"/>
      <c r="Q15" s="14"/>
      <c r="R15" s="14"/>
      <c r="S15" s="14"/>
      <c r="T15" s="14"/>
      <c r="W15" s="3"/>
      <c r="X15" s="3"/>
      <c r="Z15" s="3"/>
      <c r="AA15" s="3"/>
      <c r="AC15" s="3"/>
      <c r="AD15" s="3"/>
    </row>
    <row r="16" spans="1:30" x14ac:dyDescent="0.25">
      <c r="B16" s="3"/>
      <c r="C16" s="3"/>
      <c r="D16" s="16">
        <v>9.0570000000000004</v>
      </c>
      <c r="E16" s="3"/>
      <c r="F16" s="16">
        <v>12.063000000000001</v>
      </c>
      <c r="G16" s="3">
        <f>F16-C12</f>
        <v>2.4537972660132965</v>
      </c>
      <c r="I16" s="16">
        <v>11.24</v>
      </c>
      <c r="J16" s="3">
        <f>I16-C12</f>
        <v>1.6307972660132961</v>
      </c>
      <c r="K16" s="3"/>
      <c r="L16" s="16">
        <v>12.775</v>
      </c>
      <c r="M16" s="3">
        <f>L16-E12</f>
        <v>3.6080539169023247</v>
      </c>
      <c r="N16" s="3"/>
      <c r="P16" s="14"/>
      <c r="Q16" s="14"/>
      <c r="R16" s="14"/>
      <c r="S16" s="14"/>
      <c r="T16" s="14"/>
      <c r="W16" s="3"/>
      <c r="X16" s="3"/>
      <c r="Z16" s="3"/>
      <c r="AA16" s="3"/>
      <c r="AC16" s="3"/>
      <c r="AD16" s="3"/>
    </row>
    <row r="17" spans="1:30" x14ac:dyDescent="0.25">
      <c r="B17" s="3"/>
      <c r="C17" s="3"/>
      <c r="D17" s="3"/>
      <c r="E17" s="3"/>
      <c r="F17" s="16">
        <v>11.548</v>
      </c>
      <c r="G17" s="3">
        <f>F17-C12</f>
        <v>1.9387972660132959</v>
      </c>
      <c r="I17" s="16">
        <v>11.7</v>
      </c>
      <c r="J17" s="3">
        <f>I17-C12</f>
        <v>2.0907972660132952</v>
      </c>
      <c r="K17" s="3"/>
      <c r="L17" s="16">
        <v>13.303000000000001</v>
      </c>
      <c r="M17" s="3">
        <f>L17-E12</f>
        <v>4.1360539169023252</v>
      </c>
      <c r="N17" s="3"/>
      <c r="R17" s="15"/>
      <c r="W17" s="3"/>
      <c r="X17" s="3"/>
      <c r="Z17" s="3"/>
      <c r="AA17" s="3"/>
      <c r="AC17" s="3"/>
      <c r="AD17" s="3"/>
    </row>
    <row r="18" spans="1:30" x14ac:dyDescent="0.25">
      <c r="B18" s="3"/>
      <c r="C18" s="3"/>
      <c r="D18" s="3"/>
      <c r="E18" s="3"/>
      <c r="F18" s="16">
        <v>11.702</v>
      </c>
      <c r="G18" s="3">
        <f>F18-C12</f>
        <v>2.0927972660132959</v>
      </c>
      <c r="H18" s="3"/>
      <c r="I18" s="16">
        <v>10.917</v>
      </c>
      <c r="J18" s="3">
        <f>I18-C12</f>
        <v>1.3077972660132957</v>
      </c>
      <c r="K18" s="3"/>
      <c r="L18" s="3"/>
      <c r="M18" s="3"/>
      <c r="N18" s="3"/>
      <c r="R18" s="15"/>
      <c r="W18" s="3"/>
      <c r="X18" s="3"/>
      <c r="Z18" s="3"/>
      <c r="AA18" s="3"/>
      <c r="AC18" s="3"/>
      <c r="AD18" s="3"/>
    </row>
    <row r="19" spans="1:30" x14ac:dyDescent="0.25">
      <c r="B19" s="3"/>
      <c r="C19" s="3"/>
      <c r="D19" s="3"/>
      <c r="E19" s="3"/>
      <c r="F19" s="3"/>
      <c r="G19" s="3"/>
      <c r="H19" s="3"/>
      <c r="I19" s="16">
        <v>10.914</v>
      </c>
      <c r="J19" s="3">
        <f>I19-C12</f>
        <v>1.3047972660132956</v>
      </c>
      <c r="K19" s="3"/>
      <c r="L19" s="3"/>
      <c r="M19" s="3"/>
      <c r="N19" s="3"/>
      <c r="R19" s="15"/>
      <c r="W19" s="3"/>
      <c r="X19" s="3"/>
      <c r="Z19" s="3"/>
      <c r="AA19" s="3"/>
      <c r="AC19" s="3"/>
      <c r="AD19" s="3"/>
    </row>
    <row r="20" spans="1:3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R20" s="15"/>
      <c r="W20" s="3"/>
      <c r="X20" s="3"/>
      <c r="Z20" s="3"/>
      <c r="AA20" s="3"/>
      <c r="AC20" s="3"/>
      <c r="AD20" s="3"/>
    </row>
    <row r="21" spans="1:30" x14ac:dyDescent="0.25">
      <c r="A21" t="s">
        <v>14</v>
      </c>
      <c r="B21" s="16">
        <v>7.7990000000000004</v>
      </c>
      <c r="C21" s="4">
        <f>GEOMEAN(B21:B24)</f>
        <v>7.7368872638171426</v>
      </c>
      <c r="D21" s="16">
        <v>9.6359999999999992</v>
      </c>
      <c r="E21" s="4">
        <f>GEOMEAN(D21:D24)</f>
        <v>9.6279419712959751</v>
      </c>
      <c r="F21" s="16">
        <v>11.506</v>
      </c>
      <c r="G21" s="3">
        <f>F21-C21</f>
        <v>3.7691127361828576</v>
      </c>
      <c r="H21" s="8">
        <f>GEOMEAN(G21:G27)</f>
        <v>4.1734019225884076</v>
      </c>
      <c r="I21" s="16">
        <v>11.895</v>
      </c>
      <c r="J21" s="3">
        <f>I21-C21</f>
        <v>4.1581127361828569</v>
      </c>
      <c r="K21" s="8">
        <f>GEOMEAN(J21:J28)</f>
        <v>3.9534832058893055</v>
      </c>
      <c r="L21" s="16">
        <v>12.654</v>
      </c>
      <c r="M21" s="3">
        <f>L21-E21</f>
        <v>3.0260580287040248</v>
      </c>
      <c r="N21" s="8">
        <f>GEOMEAN(M21:M26)</f>
        <v>3.5702174732050285</v>
      </c>
      <c r="R21" s="15"/>
      <c r="W21" s="3"/>
      <c r="X21" s="3"/>
      <c r="Z21" s="3"/>
      <c r="AA21" s="3"/>
      <c r="AC21" s="3"/>
      <c r="AD21" s="3"/>
    </row>
    <row r="22" spans="1:30" x14ac:dyDescent="0.25">
      <c r="B22" s="16">
        <v>7.3609999999999998</v>
      </c>
      <c r="C22" s="3"/>
      <c r="D22" s="16">
        <v>9.5820000000000007</v>
      </c>
      <c r="E22" s="3"/>
      <c r="F22" s="16">
        <v>12.198</v>
      </c>
      <c r="G22" s="3">
        <f>F22-C21</f>
        <v>4.4611127361828578</v>
      </c>
      <c r="H22" s="3" t="s">
        <v>12</v>
      </c>
      <c r="I22" s="16">
        <v>11.839</v>
      </c>
      <c r="J22" s="3">
        <f>I22-C21</f>
        <v>4.1021127361828578</v>
      </c>
      <c r="K22" s="3" t="s">
        <v>12</v>
      </c>
      <c r="L22" s="16">
        <v>13.336</v>
      </c>
      <c r="M22" s="3">
        <f>L22-E21</f>
        <v>3.7080580287040252</v>
      </c>
      <c r="N22" s="3" t="s">
        <v>12</v>
      </c>
      <c r="R22" s="15"/>
      <c r="S22" s="3"/>
      <c r="U22" s="3"/>
      <c r="W22" s="3"/>
      <c r="X22" s="3"/>
      <c r="Z22" s="3"/>
      <c r="AA22" s="3"/>
      <c r="AC22" s="3"/>
      <c r="AD22" s="3"/>
    </row>
    <row r="23" spans="1:30" x14ac:dyDescent="0.25">
      <c r="B23" s="16">
        <v>7.4180000000000001</v>
      </c>
      <c r="C23" s="3"/>
      <c r="D23" s="16">
        <v>9.6189999999999998</v>
      </c>
      <c r="E23" s="3"/>
      <c r="F23" s="16">
        <v>12.135</v>
      </c>
      <c r="G23" s="3">
        <f>F23-C21</f>
        <v>4.3981127361828571</v>
      </c>
      <c r="H23" s="8">
        <f>_xlfn.STDEV.P(G21:G27)</f>
        <v>0.28227696631904936</v>
      </c>
      <c r="I23" s="16">
        <v>11.605</v>
      </c>
      <c r="J23" s="3">
        <f>I23-C21</f>
        <v>3.8681127361828578</v>
      </c>
      <c r="K23" s="8">
        <f>_xlfn.STDEV.P(J21:J28)</f>
        <v>0.12552246368235798</v>
      </c>
      <c r="L23" s="16">
        <v>13.585000000000001</v>
      </c>
      <c r="M23" s="3">
        <f>L23-E21</f>
        <v>3.9570580287040258</v>
      </c>
      <c r="N23" s="8">
        <f>_xlfn.STDEV.P(M21:M27)</f>
        <v>0.28596352720039148</v>
      </c>
      <c r="R23" s="15"/>
      <c r="W23" s="3"/>
      <c r="X23" s="3"/>
      <c r="Z23" s="3"/>
      <c r="AA23" s="3"/>
      <c r="AC23" s="3"/>
      <c r="AD23" s="3"/>
    </row>
    <row r="24" spans="1:30" x14ac:dyDescent="0.25">
      <c r="B24" s="16">
        <v>8.4139999999999997</v>
      </c>
      <c r="C24" s="3"/>
      <c r="D24" s="16">
        <v>9.6750000000000007</v>
      </c>
      <c r="E24" s="3"/>
      <c r="F24" s="16">
        <v>11.544</v>
      </c>
      <c r="G24" s="3">
        <f>F24-C21</f>
        <v>3.8071127361828578</v>
      </c>
      <c r="I24" s="16">
        <v>11.576000000000001</v>
      </c>
      <c r="J24" s="3">
        <f>I24-C21</f>
        <v>3.8391127361828579</v>
      </c>
      <c r="K24" s="3"/>
      <c r="L24" s="16">
        <v>13.191000000000001</v>
      </c>
      <c r="M24" s="3">
        <f>L24-E21</f>
        <v>3.5630580287040257</v>
      </c>
      <c r="N24" s="3"/>
      <c r="R24" s="15"/>
      <c r="W24" s="3"/>
      <c r="X24" s="3"/>
      <c r="Z24" s="3"/>
      <c r="AA24" s="3"/>
      <c r="AC24" s="3"/>
      <c r="AD24" s="3"/>
    </row>
    <row r="25" spans="1:30" x14ac:dyDescent="0.25">
      <c r="B25" s="3"/>
      <c r="C25" s="3"/>
      <c r="D25" s="3"/>
      <c r="E25" s="3"/>
      <c r="F25" s="16">
        <v>12.000999999999999</v>
      </c>
      <c r="G25" s="3">
        <f>F25-C21</f>
        <v>4.2641127361828568</v>
      </c>
      <c r="I25" s="16">
        <v>11.61</v>
      </c>
      <c r="J25" s="3">
        <f>I25-C21</f>
        <v>3.8731127361828568</v>
      </c>
      <c r="K25" s="3"/>
      <c r="L25" s="16">
        <v>13.143000000000001</v>
      </c>
      <c r="M25" s="3">
        <f>L25-E21</f>
        <v>3.5150580287040256</v>
      </c>
      <c r="N25" s="3"/>
      <c r="R25" s="15"/>
      <c r="W25" s="3"/>
      <c r="X25" s="3"/>
      <c r="Z25" s="3"/>
      <c r="AA25" s="3"/>
      <c r="AC25" s="3"/>
      <c r="AD25" s="3"/>
    </row>
    <row r="26" spans="1:30" x14ac:dyDescent="0.25">
      <c r="B26" s="3"/>
      <c r="C26" s="3"/>
      <c r="D26" s="3"/>
      <c r="E26" s="3"/>
      <c r="F26" s="16">
        <v>11.814</v>
      </c>
      <c r="G26" s="3">
        <f>F26-C21</f>
        <v>4.0771127361828574</v>
      </c>
      <c r="I26" s="16">
        <v>11.629</v>
      </c>
      <c r="J26" s="3">
        <f>I26-C21</f>
        <v>3.8921127361828569</v>
      </c>
      <c r="K26" s="3"/>
      <c r="L26" s="16">
        <v>13.352</v>
      </c>
      <c r="M26" s="3">
        <f>L26-E21</f>
        <v>3.7240580287040252</v>
      </c>
      <c r="N26" s="3"/>
      <c r="R26" s="15"/>
      <c r="W26" s="3"/>
      <c r="X26" s="3"/>
      <c r="Z26" s="3"/>
      <c r="AA26" s="3"/>
      <c r="AC26" s="3"/>
      <c r="AD26" s="3"/>
    </row>
    <row r="27" spans="1:30" x14ac:dyDescent="0.25">
      <c r="B27" s="3"/>
      <c r="C27" s="3"/>
      <c r="D27" s="3"/>
      <c r="E27" s="3"/>
      <c r="F27" s="16">
        <v>12.242000000000001</v>
      </c>
      <c r="G27" s="3">
        <f>F27-C21</f>
        <v>4.5051127361828582</v>
      </c>
      <c r="H27" s="3"/>
      <c r="I27" s="16">
        <v>11.37</v>
      </c>
      <c r="J27" s="3"/>
      <c r="K27" s="3"/>
      <c r="L27" s="3"/>
      <c r="M27" s="3"/>
      <c r="N27" s="3"/>
      <c r="R27" s="15"/>
      <c r="W27" s="3"/>
      <c r="X27" s="3"/>
      <c r="Z27" s="3"/>
      <c r="AA27" s="3"/>
      <c r="AC27" s="3"/>
      <c r="AD27" s="3"/>
    </row>
    <row r="28" spans="1:30" x14ac:dyDescent="0.25">
      <c r="B28" s="3"/>
      <c r="C28" s="3"/>
      <c r="D28" s="3"/>
      <c r="E28" s="3"/>
      <c r="F28" s="16">
        <v>12.07</v>
      </c>
      <c r="G28" s="3"/>
      <c r="H28" s="3"/>
      <c r="I28" s="3"/>
      <c r="J28" s="3"/>
      <c r="K28" s="3"/>
      <c r="L28" s="3"/>
      <c r="M28" s="3"/>
      <c r="N28" s="3"/>
      <c r="R28" s="15"/>
      <c r="W28" s="3"/>
      <c r="Z28" s="3"/>
    </row>
    <row r="29" spans="1:30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5"/>
      <c r="Z29" s="3"/>
    </row>
    <row r="30" spans="1:30" x14ac:dyDescent="0.25">
      <c r="A30" t="s">
        <v>15</v>
      </c>
      <c r="B30" s="16">
        <v>9.6509999999999998</v>
      </c>
      <c r="C30" s="4">
        <f>GEOMEAN(B30:B33)</f>
        <v>9.3160865621510425</v>
      </c>
      <c r="D30" s="16">
        <v>10.013999999999999</v>
      </c>
      <c r="E30" s="4">
        <f>GEOMEAN(D30:D33)</f>
        <v>9.5699454131307728</v>
      </c>
      <c r="F30" s="16">
        <v>12.388999999999999</v>
      </c>
      <c r="G30" s="3">
        <f>F30-C30</f>
        <v>3.0729134378489569</v>
      </c>
      <c r="H30" s="8">
        <f>GEOMEAN(G30:G37)</f>
        <v>2.4450240939486334</v>
      </c>
      <c r="I30" s="16">
        <v>10.858000000000001</v>
      </c>
      <c r="J30" s="3">
        <f>I30-C30</f>
        <v>1.5419134378489581</v>
      </c>
      <c r="K30" s="8">
        <f>GEOMEAN(J30:J35)</f>
        <v>1.4789405804462341</v>
      </c>
      <c r="L30" s="16">
        <v>12.82</v>
      </c>
      <c r="M30" s="3">
        <f>L30-E30</f>
        <v>3.2500545868692274</v>
      </c>
      <c r="N30" s="8">
        <f>GEOMEAN(M30:M37)</f>
        <v>3.0100355922029403</v>
      </c>
      <c r="R30" s="15"/>
      <c r="S30" s="3"/>
      <c r="U30" s="3"/>
      <c r="W30" s="3"/>
      <c r="X30" s="3"/>
      <c r="Z30" s="3"/>
      <c r="AA30" s="3"/>
      <c r="AC30" s="3"/>
      <c r="AD30" s="3"/>
    </row>
    <row r="31" spans="1:30" x14ac:dyDescent="0.25">
      <c r="B31" s="16">
        <v>9.4480000000000004</v>
      </c>
      <c r="C31" s="3"/>
      <c r="D31" s="16">
        <v>9.5429999999999993</v>
      </c>
      <c r="E31" s="3"/>
      <c r="F31" s="16">
        <v>12.861000000000001</v>
      </c>
      <c r="G31" s="3">
        <f>F31-C30</f>
        <v>3.5449134378489582</v>
      </c>
      <c r="H31" s="3" t="s">
        <v>12</v>
      </c>
      <c r="I31" s="16">
        <v>10.555</v>
      </c>
      <c r="J31" s="3">
        <f>I31-C30</f>
        <v>1.2389134378489572</v>
      </c>
      <c r="K31" s="3" t="s">
        <v>12</v>
      </c>
      <c r="L31" s="16">
        <v>11.859</v>
      </c>
      <c r="M31" s="3">
        <f>L31-E30</f>
        <v>2.2890545868692271</v>
      </c>
      <c r="N31" s="3" t="s">
        <v>12</v>
      </c>
      <c r="R31" s="2"/>
      <c r="W31" s="3"/>
      <c r="X31" s="3"/>
      <c r="Z31" s="3"/>
      <c r="AA31" s="3"/>
      <c r="AC31" s="3"/>
      <c r="AD31" s="3"/>
    </row>
    <row r="32" spans="1:30" x14ac:dyDescent="0.25">
      <c r="B32" s="16">
        <v>9.4809999999999999</v>
      </c>
      <c r="C32" s="3"/>
      <c r="D32" s="16">
        <v>9.5850000000000009</v>
      </c>
      <c r="E32" s="3"/>
      <c r="F32" s="16">
        <v>12.545</v>
      </c>
      <c r="G32" s="3">
        <f>F32-C30</f>
        <v>3.2289134378489575</v>
      </c>
      <c r="H32" s="8">
        <f>_xlfn.STDEV.P(G30:G37)</f>
        <v>0.67828928885468853</v>
      </c>
      <c r="I32" s="16">
        <v>11.195</v>
      </c>
      <c r="J32" s="3">
        <f>I32-C30</f>
        <v>1.8789134378489578</v>
      </c>
      <c r="K32" s="8">
        <f>_xlfn.STDEV.P(J30:J38)</f>
        <v>0.2706716474156915</v>
      </c>
      <c r="L32" s="16">
        <v>12.656000000000001</v>
      </c>
      <c r="M32" s="3">
        <f>L32-E30</f>
        <v>3.0860545868692277</v>
      </c>
      <c r="N32" s="8">
        <f>_xlfn.STDEV.P(M30:M37)</f>
        <v>0.45860782689449353</v>
      </c>
      <c r="R32" s="2"/>
      <c r="W32" s="3"/>
      <c r="X32" s="3"/>
      <c r="Z32" s="3"/>
      <c r="AA32" s="3"/>
      <c r="AC32" s="3"/>
      <c r="AD32" s="3"/>
    </row>
    <row r="33" spans="1:30" x14ac:dyDescent="0.25">
      <c r="B33" s="16">
        <v>8.7129999999999992</v>
      </c>
      <c r="C33" s="3"/>
      <c r="D33" s="16">
        <v>9.157</v>
      </c>
      <c r="E33" s="3"/>
      <c r="F33" s="16">
        <v>12.122999999999999</v>
      </c>
      <c r="G33" s="3">
        <f>F33-C30</f>
        <v>2.8069134378489569</v>
      </c>
      <c r="I33" s="16">
        <v>10.879</v>
      </c>
      <c r="J33" s="3">
        <f>I33-C30</f>
        <v>1.5629134378489571</v>
      </c>
      <c r="K33" s="3"/>
      <c r="L33" s="16">
        <v>12.18</v>
      </c>
      <c r="M33" s="3">
        <f>L33-E30</f>
        <v>2.6100545868692269</v>
      </c>
      <c r="N33" s="3"/>
      <c r="R33" s="2"/>
      <c r="W33" s="3"/>
      <c r="X33" s="3"/>
      <c r="Z33" s="3"/>
      <c r="AA33" s="3"/>
      <c r="AC33" s="3"/>
      <c r="AD33" s="3"/>
    </row>
    <row r="34" spans="1:30" x14ac:dyDescent="0.25">
      <c r="B34" s="3"/>
      <c r="C34" s="3"/>
      <c r="D34" s="3"/>
      <c r="E34" s="3"/>
      <c r="F34" s="16">
        <v>11.364000000000001</v>
      </c>
      <c r="G34" s="3">
        <f>F34-C30</f>
        <v>2.0479134378489583</v>
      </c>
      <c r="I34" s="16">
        <v>10.853999999999999</v>
      </c>
      <c r="J34" s="3">
        <f>I34-C30</f>
        <v>1.5379134378489567</v>
      </c>
      <c r="K34" s="3"/>
      <c r="L34" s="16">
        <v>13.077</v>
      </c>
      <c r="M34" s="3">
        <f>L34-E30</f>
        <v>3.5070545868692271</v>
      </c>
      <c r="N34" s="3"/>
      <c r="R34" s="2"/>
      <c r="W34" s="3"/>
      <c r="X34" s="3"/>
      <c r="Z34" s="3"/>
      <c r="AA34" s="3"/>
      <c r="AC34" s="3"/>
      <c r="AD34" s="3"/>
    </row>
    <row r="35" spans="1:30" x14ac:dyDescent="0.25">
      <c r="B35" s="3"/>
      <c r="C35" s="3"/>
      <c r="D35" s="3"/>
      <c r="E35" s="3"/>
      <c r="F35" s="16">
        <v>10.893000000000001</v>
      </c>
      <c r="G35" s="3">
        <f>F35-C30</f>
        <v>1.5769134378489582</v>
      </c>
      <c r="I35" s="16">
        <v>10.529</v>
      </c>
      <c r="J35" s="3">
        <f>I35-C30</f>
        <v>1.2129134378489574</v>
      </c>
      <c r="K35" s="3"/>
      <c r="L35" s="16">
        <v>13.109</v>
      </c>
      <c r="M35" s="3">
        <f>L35-E30</f>
        <v>3.5390545868692271</v>
      </c>
      <c r="N35" s="3"/>
      <c r="R35" s="2"/>
      <c r="S35" s="15"/>
      <c r="W35" s="3"/>
      <c r="X35" s="3"/>
      <c r="Z35" s="3"/>
      <c r="AA35" s="3"/>
      <c r="AC35" s="3"/>
      <c r="AD35" s="3"/>
    </row>
    <row r="36" spans="1:30" x14ac:dyDescent="0.25">
      <c r="B36" s="3"/>
      <c r="C36" s="3"/>
      <c r="D36" s="3"/>
      <c r="E36" s="3"/>
      <c r="F36" s="16">
        <v>11.084</v>
      </c>
      <c r="G36" s="3">
        <f>F36-C30</f>
        <v>1.7679134378489572</v>
      </c>
      <c r="I36" s="16">
        <v>10.678000000000001</v>
      </c>
      <c r="J36" s="3">
        <f>I36-C30</f>
        <v>1.3619134378489584</v>
      </c>
      <c r="K36" s="3"/>
      <c r="L36" s="3"/>
      <c r="M36" s="3"/>
      <c r="N36" s="3"/>
      <c r="R36" s="2"/>
      <c r="S36" s="15"/>
      <c r="W36" s="3"/>
      <c r="X36" s="3"/>
      <c r="Z36" s="3"/>
      <c r="AA36" s="3"/>
      <c r="AC36" s="3"/>
      <c r="AD36" s="3"/>
    </row>
    <row r="37" spans="1:30" x14ac:dyDescent="0.25">
      <c r="B37" s="3"/>
      <c r="C37" s="3"/>
      <c r="D37" s="3"/>
      <c r="E37" s="3"/>
      <c r="F37" s="16">
        <v>11.582000000000001</v>
      </c>
      <c r="G37" s="3">
        <f>F37-C30</f>
        <v>2.2659134378489583</v>
      </c>
      <c r="H37" s="3"/>
      <c r="I37" s="16">
        <v>11.249000000000001</v>
      </c>
      <c r="J37" s="3">
        <f>I37-C30</f>
        <v>1.9329134378489581</v>
      </c>
      <c r="K37" s="3"/>
      <c r="L37" s="3"/>
      <c r="M37" s="3"/>
      <c r="N37" s="3"/>
      <c r="R37" s="2"/>
      <c r="S37" s="15"/>
      <c r="W37" s="3"/>
      <c r="Z37" s="3"/>
    </row>
    <row r="38" spans="1:30" x14ac:dyDescent="0.25">
      <c r="A38" t="s">
        <v>16</v>
      </c>
      <c r="B38" s="16">
        <v>9.266</v>
      </c>
      <c r="C38" s="4">
        <f>GEOMEAN(B38:B41)</f>
        <v>9.2214838443452631</v>
      </c>
      <c r="D38" s="16">
        <v>9.532</v>
      </c>
      <c r="E38" s="4">
        <f>GEOMEAN(D38:D41)</f>
        <v>9.3735213558075898</v>
      </c>
      <c r="F38" s="16">
        <v>12.638</v>
      </c>
      <c r="G38" s="3">
        <f>F38-C38</f>
        <v>3.4165161556547368</v>
      </c>
      <c r="H38" s="8">
        <f>GEOMEAN(G38:G45)</f>
        <v>4.282270374280321</v>
      </c>
      <c r="I38" s="16">
        <v>10.33</v>
      </c>
      <c r="J38" s="3">
        <f>I38-C38</f>
        <v>1.1085161556547369</v>
      </c>
      <c r="K38" s="8">
        <f>GEOMEAN(J38:J45)</f>
        <v>2.4387807888373074</v>
      </c>
      <c r="L38" s="16">
        <v>13.365</v>
      </c>
      <c r="M38" s="3">
        <f>L38-E38</f>
        <v>3.9914786441924104</v>
      </c>
      <c r="N38" s="8">
        <f>GEOMEAN(M38:M44)</f>
        <v>3.6622485470217367</v>
      </c>
      <c r="R38" s="2"/>
      <c r="S38" s="15"/>
    </row>
    <row r="39" spans="1:30" x14ac:dyDescent="0.25">
      <c r="B39" s="16">
        <v>9.4789999999999992</v>
      </c>
      <c r="C39" s="3"/>
      <c r="D39" s="16">
        <v>9.58</v>
      </c>
      <c r="E39" s="3"/>
      <c r="F39" s="16">
        <v>12.917999999999999</v>
      </c>
      <c r="G39" s="3">
        <f>F39-C38</f>
        <v>3.6965161556547361</v>
      </c>
      <c r="H39" s="3" t="s">
        <v>12</v>
      </c>
      <c r="I39" s="16">
        <v>10.502000000000001</v>
      </c>
      <c r="J39" s="3">
        <f>I39-C38</f>
        <v>1.2805161556547375</v>
      </c>
      <c r="K39" s="3" t="s">
        <v>12</v>
      </c>
      <c r="L39" s="16">
        <v>14.629</v>
      </c>
      <c r="M39" s="3">
        <f>L39-E38</f>
        <v>5.2554786441924097</v>
      </c>
      <c r="N39" s="3" t="s">
        <v>12</v>
      </c>
      <c r="R39" s="2"/>
      <c r="S39" s="3"/>
      <c r="U39" s="3"/>
      <c r="W39" s="3"/>
      <c r="X39" s="3"/>
      <c r="Z39" s="3"/>
      <c r="AA39" s="3"/>
      <c r="AC39" s="3"/>
      <c r="AD39" s="3"/>
    </row>
    <row r="40" spans="1:30" x14ac:dyDescent="0.25">
      <c r="B40" s="16">
        <v>9.0579999999999998</v>
      </c>
      <c r="C40" s="3"/>
      <c r="D40" s="16">
        <v>9.4090000000000007</v>
      </c>
      <c r="E40" s="3"/>
      <c r="F40" s="16">
        <v>13.208</v>
      </c>
      <c r="G40" s="3">
        <f>F40-C38</f>
        <v>3.986516155654737</v>
      </c>
      <c r="H40" s="8">
        <f>_xlfn.STDEV.P(G38:G44)</f>
        <v>0.59423334247256976</v>
      </c>
      <c r="I40" s="16">
        <v>11.188000000000001</v>
      </c>
      <c r="J40" s="3">
        <f>I40-C38</f>
        <v>1.9665161556547375</v>
      </c>
      <c r="K40" s="8">
        <f>_xlfn.STDEV.P(J38:J45)</f>
        <v>3.4749654244341635</v>
      </c>
      <c r="L40" s="16">
        <v>12.781000000000001</v>
      </c>
      <c r="M40" s="3">
        <f>L40-E38</f>
        <v>3.4074786441924108</v>
      </c>
      <c r="N40" s="8">
        <f>_xlfn.STDEV.P(M38:M44)</f>
        <v>0.75949290465561392</v>
      </c>
      <c r="R40" s="15"/>
      <c r="S40" s="15"/>
      <c r="W40" s="3"/>
      <c r="X40" s="3"/>
      <c r="Z40" s="3"/>
      <c r="AA40" s="3"/>
      <c r="AC40" s="3"/>
      <c r="AD40" s="3"/>
    </row>
    <row r="41" spans="1:30" x14ac:dyDescent="0.25">
      <c r="B41" s="16">
        <v>9.0890000000000004</v>
      </c>
      <c r="C41" s="3"/>
      <c r="D41" s="16">
        <v>8.9849999999999994</v>
      </c>
      <c r="E41" s="3"/>
      <c r="F41" s="16">
        <v>14.048</v>
      </c>
      <c r="G41" s="3">
        <f>F41-C38</f>
        <v>4.8265161556547369</v>
      </c>
      <c r="I41" s="16">
        <v>11.760999999999999</v>
      </c>
      <c r="J41" s="3">
        <f t="shared" ref="J41" si="0">I41-C41</f>
        <v>11.760999999999999</v>
      </c>
      <c r="K41" s="3"/>
      <c r="L41" s="16">
        <v>12.95</v>
      </c>
      <c r="M41" s="3">
        <f>L41-E38</f>
        <v>3.5764786441924095</v>
      </c>
      <c r="N41" s="3"/>
      <c r="R41" s="15"/>
      <c r="S41" s="15"/>
      <c r="W41" s="3"/>
      <c r="X41" s="3"/>
      <c r="Z41" s="3"/>
      <c r="AA41" s="3"/>
      <c r="AC41" s="3"/>
      <c r="AD41" s="3"/>
    </row>
    <row r="42" spans="1:30" x14ac:dyDescent="0.25">
      <c r="B42" s="3"/>
      <c r="C42" s="3"/>
      <c r="D42" s="3"/>
      <c r="E42" s="3"/>
      <c r="F42" s="16">
        <v>13.754</v>
      </c>
      <c r="G42" s="3">
        <f>F42-C38</f>
        <v>4.5325161556547364</v>
      </c>
      <c r="I42" s="16">
        <v>11.234</v>
      </c>
      <c r="J42" s="3">
        <f>I42-C38</f>
        <v>2.0125161556547368</v>
      </c>
      <c r="K42" s="3"/>
      <c r="L42" s="16">
        <v>12.239000000000001</v>
      </c>
      <c r="M42" s="3">
        <f>L42-E38</f>
        <v>2.8654786441924109</v>
      </c>
      <c r="N42" s="3"/>
      <c r="R42" s="15"/>
      <c r="S42" s="15"/>
      <c r="W42" s="3"/>
      <c r="X42" s="3"/>
      <c r="Z42" s="3"/>
      <c r="AA42" s="3"/>
      <c r="AC42" s="3"/>
      <c r="AD42" s="3"/>
    </row>
    <row r="43" spans="1:30" x14ac:dyDescent="0.25">
      <c r="B43" s="3"/>
      <c r="C43" s="3"/>
      <c r="D43" s="3"/>
      <c r="E43" s="3"/>
      <c r="F43" s="16">
        <v>14.468999999999999</v>
      </c>
      <c r="G43" s="3">
        <f>F43-C38</f>
        <v>5.2475161556547363</v>
      </c>
      <c r="I43" s="16">
        <v>11.718999999999999</v>
      </c>
      <c r="J43" s="3">
        <f>I43-C38</f>
        <v>2.4975161556547363</v>
      </c>
      <c r="K43" s="3"/>
      <c r="L43" s="16">
        <v>12.667</v>
      </c>
      <c r="M43" s="3">
        <f>L43-E38</f>
        <v>3.29347864419241</v>
      </c>
      <c r="N43" s="3"/>
      <c r="R43" s="15"/>
      <c r="S43" s="15"/>
      <c r="W43" s="3"/>
      <c r="X43" s="3"/>
      <c r="Z43" s="3"/>
      <c r="AA43" s="3"/>
      <c r="AC43" s="3"/>
      <c r="AD43" s="3"/>
    </row>
    <row r="44" spans="1:30" x14ac:dyDescent="0.25">
      <c r="B44" s="3"/>
      <c r="C44" s="3"/>
      <c r="D44" s="3"/>
      <c r="E44" s="3"/>
      <c r="F44" s="16">
        <v>13.542999999999999</v>
      </c>
      <c r="G44" s="3">
        <f>F44-C38</f>
        <v>4.3215161556547361</v>
      </c>
      <c r="H44" s="3"/>
      <c r="I44" s="16">
        <v>12.331</v>
      </c>
      <c r="J44" s="3">
        <f>I44-C38</f>
        <v>3.1095161556547364</v>
      </c>
      <c r="K44" s="3"/>
      <c r="L44" s="3"/>
      <c r="M44" s="3"/>
      <c r="N44" s="3"/>
      <c r="R44" s="15"/>
      <c r="W44" s="3"/>
      <c r="X44" s="3"/>
      <c r="Z44" s="3"/>
      <c r="AA44" s="3"/>
      <c r="AC44" s="3"/>
      <c r="AD44" s="3"/>
    </row>
    <row r="45" spans="1:30" x14ac:dyDescent="0.25">
      <c r="B45" s="3"/>
      <c r="C45" s="3"/>
      <c r="D45" s="3"/>
      <c r="E45" s="3"/>
      <c r="F45" s="16">
        <v>13.749000000000001</v>
      </c>
      <c r="G45" s="3">
        <f>F45-C38</f>
        <v>4.5275161556547374</v>
      </c>
      <c r="H45" s="3"/>
      <c r="I45" s="3"/>
      <c r="J45" s="3"/>
      <c r="K45" s="3"/>
      <c r="L45" s="3"/>
      <c r="M45" s="3"/>
      <c r="N45" s="3"/>
      <c r="R45" s="15"/>
      <c r="Z45" s="3"/>
    </row>
    <row r="46" spans="1:30" x14ac:dyDescent="0.25">
      <c r="A46" t="s">
        <v>17</v>
      </c>
      <c r="B46" s="2">
        <v>9.5860000000000003</v>
      </c>
      <c r="C46" s="4">
        <f>GEOMEAN(B46:B49)</f>
        <v>9.6784593645527046</v>
      </c>
      <c r="D46" s="2">
        <v>9.532</v>
      </c>
      <c r="E46" s="4">
        <f>GEOMEAN(D46:D49)</f>
        <v>9.3735213558075898</v>
      </c>
      <c r="F46" s="2">
        <v>12.638</v>
      </c>
      <c r="G46" s="3">
        <f>F46-C46</f>
        <v>2.9595406354472953</v>
      </c>
      <c r="H46" s="8">
        <f>GEOMEAN(G46:G53)</f>
        <v>3.8207417112031306</v>
      </c>
      <c r="I46" s="2">
        <v>10.33</v>
      </c>
      <c r="J46" s="3">
        <f>I46-C46</f>
        <v>0.65154063544729546</v>
      </c>
      <c r="K46" s="8">
        <f>GEOMEAN(J46:J53)</f>
        <v>1.4609048360303429</v>
      </c>
      <c r="L46" s="2">
        <v>13.365</v>
      </c>
      <c r="M46" s="3">
        <f>L46-E46</f>
        <v>3.9914786441924104</v>
      </c>
      <c r="N46" s="8">
        <f>GEOMEAN(M46:M52)</f>
        <v>3.6622485470217367</v>
      </c>
      <c r="R46" s="15"/>
    </row>
    <row r="47" spans="1:30" x14ac:dyDescent="0.25">
      <c r="B47" s="2">
        <v>9.5670000000000002</v>
      </c>
      <c r="C47" s="3"/>
      <c r="D47" s="2">
        <v>9.58</v>
      </c>
      <c r="E47" s="3"/>
      <c r="F47" s="2">
        <v>12.917999999999999</v>
      </c>
      <c r="G47" s="3">
        <f>F47-C46</f>
        <v>3.2395406354472946</v>
      </c>
      <c r="H47" s="3" t="s">
        <v>12</v>
      </c>
      <c r="I47" s="2">
        <v>10.502000000000001</v>
      </c>
      <c r="J47" s="3">
        <f>I47-C46</f>
        <v>0.82354063544729605</v>
      </c>
      <c r="K47" s="3" t="s">
        <v>12</v>
      </c>
      <c r="L47" s="2">
        <v>14.629</v>
      </c>
      <c r="M47" s="3">
        <f>L47-E46</f>
        <v>5.2554786441924097</v>
      </c>
      <c r="N47" s="3" t="s">
        <v>12</v>
      </c>
      <c r="R47" s="15"/>
      <c r="S47" s="3"/>
      <c r="U47" s="3"/>
      <c r="W47" s="3"/>
      <c r="X47" s="3"/>
      <c r="Z47" s="3"/>
      <c r="AA47" s="3"/>
      <c r="AC47" s="3"/>
      <c r="AD47" s="3"/>
    </row>
    <row r="48" spans="1:30" x14ac:dyDescent="0.25">
      <c r="B48" s="2">
        <v>9.6839999999999993</v>
      </c>
      <c r="C48" s="3"/>
      <c r="D48" s="2">
        <v>9.4090000000000007</v>
      </c>
      <c r="E48" s="3"/>
      <c r="F48" s="2">
        <v>13.208</v>
      </c>
      <c r="G48" s="3">
        <f>F48-C46</f>
        <v>3.5295406354472956</v>
      </c>
      <c r="H48" s="8">
        <f>_xlfn.STDEV.P(G46:G53)</f>
        <v>0.56139300794986646</v>
      </c>
      <c r="I48" s="2">
        <v>11.188000000000001</v>
      </c>
      <c r="J48" s="3">
        <f>I48-C46</f>
        <v>1.509540635447296</v>
      </c>
      <c r="K48" s="8">
        <f>_xlfn.STDEV.P(J46:J53)</f>
        <v>0.65959641340097375</v>
      </c>
      <c r="L48" s="2">
        <v>12.781000000000001</v>
      </c>
      <c r="M48" s="3">
        <f>L48-E46</f>
        <v>3.4074786441924108</v>
      </c>
      <c r="N48" s="8">
        <f>_xlfn.STDEV.P(M46:M52)</f>
        <v>0.75949290465561392</v>
      </c>
      <c r="R48" s="15"/>
      <c r="W48" s="3"/>
      <c r="X48" s="3"/>
      <c r="Z48" s="3"/>
      <c r="AA48" s="3"/>
      <c r="AC48" s="3"/>
      <c r="AD48" s="3"/>
    </row>
    <row r="49" spans="1:30" x14ac:dyDescent="0.25">
      <c r="B49" s="2">
        <v>9.8800000000000008</v>
      </c>
      <c r="C49" s="3"/>
      <c r="D49" s="2">
        <v>8.9849999999999994</v>
      </c>
      <c r="E49" s="3"/>
      <c r="F49" s="2">
        <v>14.048</v>
      </c>
      <c r="G49" s="3">
        <f>F49-C46</f>
        <v>4.3695406354472954</v>
      </c>
      <c r="I49" s="2">
        <v>11.760999999999999</v>
      </c>
      <c r="J49" s="3">
        <f>I49-C46</f>
        <v>2.0825406354472946</v>
      </c>
      <c r="K49" s="3"/>
      <c r="L49" s="2">
        <v>12.95</v>
      </c>
      <c r="M49" s="3">
        <f>L49-E46</f>
        <v>3.5764786441924095</v>
      </c>
      <c r="N49" s="3"/>
      <c r="R49" s="15"/>
      <c r="W49" s="3"/>
      <c r="X49" s="3"/>
      <c r="Z49" s="3"/>
      <c r="AA49" s="3"/>
      <c r="AC49" s="3"/>
      <c r="AD49" s="3"/>
    </row>
    <row r="50" spans="1:30" x14ac:dyDescent="0.25">
      <c r="B50" s="3"/>
      <c r="C50" s="3"/>
      <c r="D50" s="3"/>
      <c r="E50" s="3"/>
      <c r="F50" s="2">
        <v>13.754</v>
      </c>
      <c r="G50" s="3">
        <f>F50-C46</f>
        <v>4.0755406354472949</v>
      </c>
      <c r="I50" s="2">
        <v>11.234</v>
      </c>
      <c r="J50" s="3">
        <f>I50-C46</f>
        <v>1.5555406354472954</v>
      </c>
      <c r="K50" s="3"/>
      <c r="L50" s="2">
        <v>12.239000000000001</v>
      </c>
      <c r="M50" s="3">
        <f>L50-E46</f>
        <v>2.8654786441924109</v>
      </c>
      <c r="N50" s="3"/>
      <c r="R50" s="15"/>
      <c r="W50" s="3"/>
      <c r="X50" s="3"/>
      <c r="Z50" s="3"/>
      <c r="AA50" s="3"/>
      <c r="AC50" s="3"/>
      <c r="AD50" s="3"/>
    </row>
    <row r="51" spans="1:30" x14ac:dyDescent="0.25">
      <c r="B51" s="3"/>
      <c r="C51" s="3"/>
      <c r="D51" s="3"/>
      <c r="E51" s="3"/>
      <c r="F51" s="2">
        <v>14.468999999999999</v>
      </c>
      <c r="G51" s="3">
        <f>F51-C46</f>
        <v>4.7905406354472948</v>
      </c>
      <c r="I51" s="2">
        <v>11.718999999999999</v>
      </c>
      <c r="J51" s="3">
        <f>I51-C46</f>
        <v>2.0405406354472948</v>
      </c>
      <c r="K51" s="3"/>
      <c r="L51" s="2">
        <v>12.667</v>
      </c>
      <c r="M51" s="3">
        <f>L51-E46</f>
        <v>3.29347864419241</v>
      </c>
      <c r="N51" s="3"/>
      <c r="R51" s="15"/>
      <c r="W51" s="3"/>
      <c r="X51" s="3"/>
      <c r="Z51" s="3"/>
      <c r="AA51" s="3"/>
      <c r="AC51" s="3"/>
      <c r="AD51" s="3"/>
    </row>
    <row r="52" spans="1:30" x14ac:dyDescent="0.25">
      <c r="B52" s="3"/>
      <c r="C52" s="3"/>
      <c r="D52" s="3"/>
      <c r="E52" s="3"/>
      <c r="F52" s="2">
        <v>13.542999999999999</v>
      </c>
      <c r="G52" s="3">
        <f>F52-C46</f>
        <v>3.8645406354472946</v>
      </c>
      <c r="H52" s="3"/>
      <c r="I52" s="2">
        <v>12.331</v>
      </c>
      <c r="J52" s="3">
        <f>I52-C46</f>
        <v>2.6525406354472949</v>
      </c>
      <c r="K52" s="3"/>
      <c r="L52" s="3"/>
      <c r="M52" s="3"/>
      <c r="N52" s="3"/>
      <c r="R52" s="15"/>
      <c r="W52" s="3"/>
      <c r="X52" s="3"/>
      <c r="Z52" s="3"/>
      <c r="AA52" s="3"/>
      <c r="AC52" s="3"/>
      <c r="AD52" s="3"/>
    </row>
    <row r="53" spans="1:30" x14ac:dyDescent="0.25">
      <c r="B53" s="3"/>
      <c r="C53" s="3"/>
      <c r="D53" s="3"/>
      <c r="E53" s="3"/>
      <c r="F53" s="2">
        <v>13.749000000000001</v>
      </c>
      <c r="G53" s="3">
        <f>F53-C46</f>
        <v>4.0705406354472959</v>
      </c>
      <c r="H53" s="3"/>
      <c r="I53" s="3"/>
      <c r="J53" s="3"/>
      <c r="K53" s="3"/>
      <c r="L53" s="3"/>
      <c r="M53" s="3"/>
      <c r="N53" s="3"/>
      <c r="R53" s="15"/>
      <c r="W53" s="3"/>
      <c r="Z53" s="3"/>
    </row>
    <row r="54" spans="1:30" x14ac:dyDescent="0.25">
      <c r="A54" t="s">
        <v>18</v>
      </c>
      <c r="B54" s="16">
        <v>9.3719999999999999</v>
      </c>
      <c r="C54" s="4">
        <f>GEOMEAN(B54:B57)</f>
        <v>9.4071047751518844</v>
      </c>
      <c r="D54" s="16">
        <v>10.010999999999999</v>
      </c>
      <c r="E54" s="4">
        <f>GEOMEAN(D54:D57)</f>
        <v>9.5369387540409658</v>
      </c>
      <c r="F54" s="16">
        <v>11.596</v>
      </c>
      <c r="G54" s="3">
        <f>F54-C54</f>
        <v>2.1888952248481157</v>
      </c>
      <c r="H54" s="8">
        <f>GEOMEAN(G54:G60)</f>
        <v>2.2602022337127092</v>
      </c>
      <c r="I54" s="16">
        <v>11.823</v>
      </c>
      <c r="J54" s="3">
        <f>I54-C54</f>
        <v>2.415895224848116</v>
      </c>
      <c r="K54" s="8">
        <f>GEOMEAN(J54:J61)</f>
        <v>2.5185796069809148</v>
      </c>
      <c r="L54" s="16">
        <v>12.788</v>
      </c>
      <c r="M54" s="3">
        <f>L54-E54</f>
        <v>3.2510612459590345</v>
      </c>
      <c r="N54" s="8">
        <f>GEOMEAN(M54:M60)</f>
        <v>1.9344830424373589</v>
      </c>
      <c r="Z54" s="3"/>
    </row>
    <row r="55" spans="1:30" x14ac:dyDescent="0.25">
      <c r="B55" s="16">
        <v>9.1340000000000003</v>
      </c>
      <c r="C55" s="3"/>
      <c r="D55" s="16">
        <v>9.5259999999999998</v>
      </c>
      <c r="E55" s="3"/>
      <c r="F55" s="16">
        <v>12.74</v>
      </c>
      <c r="G55" s="3">
        <f>F55-C54</f>
        <v>3.3328952248481158</v>
      </c>
      <c r="H55" s="3" t="s">
        <v>12</v>
      </c>
      <c r="I55" s="16">
        <v>12.180999999999999</v>
      </c>
      <c r="J55" s="3">
        <f>I55-C54</f>
        <v>2.7738952248481148</v>
      </c>
      <c r="K55" s="3" t="s">
        <v>12</v>
      </c>
      <c r="L55" s="16">
        <v>12.384</v>
      </c>
      <c r="M55" s="3">
        <f>L55-E54</f>
        <v>2.8470612459590345</v>
      </c>
      <c r="N55" s="3" t="s">
        <v>12</v>
      </c>
      <c r="R55" s="15"/>
    </row>
    <row r="56" spans="1:30" x14ac:dyDescent="0.25">
      <c r="B56" s="16">
        <v>9.4740000000000002</v>
      </c>
      <c r="C56" s="3"/>
      <c r="D56" s="16">
        <v>9.3840000000000003</v>
      </c>
      <c r="E56" s="3"/>
      <c r="F56" s="16">
        <v>12.411</v>
      </c>
      <c r="G56" s="3">
        <f>F56-C54</f>
        <v>3.0038952248481152</v>
      </c>
      <c r="H56" s="8">
        <f>_xlfn.STDEV.P(G54:G60)</f>
        <v>0.57295485450960448</v>
      </c>
      <c r="I56" s="16">
        <v>12.782</v>
      </c>
      <c r="J56" s="3">
        <f>I56-C54</f>
        <v>3.3748952248481157</v>
      </c>
      <c r="K56" s="8">
        <f>_xlfn.STDEV.P(J54:J61)</f>
        <v>0.37990243402089535</v>
      </c>
      <c r="L56" s="16">
        <v>11.365</v>
      </c>
      <c r="M56" s="3">
        <f>L56-E54</f>
        <v>1.8280612459590344</v>
      </c>
      <c r="N56" s="8">
        <f>_xlfn.STDEV.P(M54:M60)</f>
        <v>0.73219889526154136</v>
      </c>
      <c r="R56" s="15"/>
      <c r="S56" s="3"/>
      <c r="U56" s="3"/>
      <c r="W56" s="3"/>
      <c r="X56" s="3"/>
      <c r="Z56" s="3"/>
      <c r="AA56" s="3"/>
      <c r="AC56" s="3"/>
      <c r="AD56" s="3"/>
    </row>
    <row r="57" spans="1:30" x14ac:dyDescent="0.25">
      <c r="B57" s="16">
        <v>9.6560000000000006</v>
      </c>
      <c r="C57" s="3"/>
      <c r="D57" s="16">
        <v>9.2439999999999998</v>
      </c>
      <c r="E57" s="3"/>
      <c r="F57" s="16">
        <v>11.231999999999999</v>
      </c>
      <c r="G57" s="3">
        <f>F57-C54</f>
        <v>1.8248952248481149</v>
      </c>
      <c r="I57" s="16">
        <v>11.96</v>
      </c>
      <c r="J57" s="3">
        <f>I57-C54</f>
        <v>2.5528952248481165</v>
      </c>
      <c r="K57" s="3"/>
      <c r="L57" s="16">
        <v>11.180999999999999</v>
      </c>
      <c r="M57" s="3">
        <f>L57-E54</f>
        <v>1.6440612459590334</v>
      </c>
      <c r="N57" s="3"/>
      <c r="R57" s="15"/>
      <c r="W57" s="3"/>
      <c r="X57" s="3"/>
      <c r="Z57" s="3"/>
      <c r="AA57" s="3"/>
      <c r="AC57" s="3"/>
      <c r="AD57" s="3"/>
    </row>
    <row r="58" spans="1:30" x14ac:dyDescent="0.25">
      <c r="B58" s="3"/>
      <c r="C58" s="3"/>
      <c r="D58" s="3"/>
      <c r="E58" s="3"/>
      <c r="F58" s="16">
        <v>11.638999999999999</v>
      </c>
      <c r="G58" s="3">
        <f>F58-C54</f>
        <v>2.231895224848115</v>
      </c>
      <c r="I58" s="16">
        <v>11.788</v>
      </c>
      <c r="J58" s="3">
        <f>I58-C54</f>
        <v>2.3808952248481159</v>
      </c>
      <c r="K58" s="3"/>
      <c r="L58" s="16">
        <v>10.994999999999999</v>
      </c>
      <c r="M58" s="3">
        <f>L58-E54</f>
        <v>1.4580612459590334</v>
      </c>
      <c r="N58" s="3"/>
      <c r="R58" s="15"/>
      <c r="W58" s="3"/>
      <c r="X58" s="3"/>
      <c r="Z58" s="3"/>
      <c r="AA58" s="3"/>
      <c r="AC58" s="3"/>
      <c r="AD58" s="3"/>
    </row>
    <row r="59" spans="1:30" x14ac:dyDescent="0.25">
      <c r="B59" s="3"/>
      <c r="C59" s="3"/>
      <c r="D59" s="3"/>
      <c r="E59" s="3"/>
      <c r="F59" s="16">
        <v>11.042</v>
      </c>
      <c r="G59" s="3">
        <f>F59-C54</f>
        <v>1.6348952248481154</v>
      </c>
      <c r="I59" s="16">
        <v>12.02</v>
      </c>
      <c r="J59" s="3">
        <f>I59-C54</f>
        <v>2.6128952248481152</v>
      </c>
      <c r="K59" s="3"/>
      <c r="L59" s="16">
        <v>10.829000000000001</v>
      </c>
      <c r="M59" s="3">
        <f>L59-E54</f>
        <v>1.2920612459590348</v>
      </c>
      <c r="N59" s="3"/>
      <c r="W59" s="3"/>
      <c r="X59" s="3"/>
      <c r="Z59" s="3"/>
      <c r="AA59" s="3"/>
      <c r="AC59" s="3"/>
      <c r="AD59" s="3"/>
    </row>
    <row r="60" spans="1:30" x14ac:dyDescent="0.25">
      <c r="B60" s="3"/>
      <c r="C60" s="3"/>
      <c r="D60" s="3"/>
      <c r="E60" s="3"/>
      <c r="F60" s="16">
        <v>11.472</v>
      </c>
      <c r="G60" s="3">
        <f>F60-C54</f>
        <v>2.0648952248481152</v>
      </c>
      <c r="H60" s="3"/>
      <c r="I60" s="16">
        <v>11.606999999999999</v>
      </c>
      <c r="J60" s="3">
        <f>I60-C54</f>
        <v>2.1998952248481149</v>
      </c>
      <c r="K60" s="3"/>
      <c r="L60" s="16">
        <v>12.493</v>
      </c>
      <c r="M60" s="3"/>
      <c r="N60" s="3"/>
      <c r="W60" s="3"/>
      <c r="X60" s="3"/>
      <c r="Z60" s="3"/>
      <c r="AA60" s="3"/>
      <c r="AC60" s="3"/>
      <c r="AD60" s="3"/>
    </row>
    <row r="61" spans="1:30" x14ac:dyDescent="0.25">
      <c r="B61" s="3"/>
      <c r="C61" s="3"/>
      <c r="D61" s="3"/>
      <c r="E61" s="3"/>
      <c r="F61" s="3"/>
      <c r="G61" s="3"/>
      <c r="H61" s="3"/>
      <c r="I61" s="16">
        <v>11.456</v>
      </c>
      <c r="J61" s="3">
        <f>I61-C54</f>
        <v>2.0488952248481151</v>
      </c>
      <c r="K61" s="3"/>
      <c r="L61" s="3"/>
      <c r="M61" s="3"/>
      <c r="N61" s="3"/>
      <c r="W61" s="3"/>
      <c r="X61" s="3"/>
      <c r="Z61" s="3"/>
      <c r="AA61" s="3"/>
      <c r="AC61" s="3"/>
      <c r="AD61" s="3"/>
    </row>
    <row r="62" spans="1:30" x14ac:dyDescent="0.25">
      <c r="A62" t="s">
        <v>19</v>
      </c>
      <c r="B62" s="3">
        <v>9.0990000000000002</v>
      </c>
      <c r="C62" s="4">
        <f>GEOMEAN(B62:B65)</f>
        <v>9.2244945571778416</v>
      </c>
      <c r="D62" s="3">
        <v>9.6509999999999998</v>
      </c>
      <c r="E62" s="4">
        <f>GEOMEAN(D62:D65)</f>
        <v>9.3252123503717872</v>
      </c>
      <c r="F62" s="3">
        <v>13.37</v>
      </c>
      <c r="G62" s="3">
        <f>F62-C62</f>
        <v>4.1455054428221576</v>
      </c>
      <c r="H62" s="8">
        <f>GEOMEAN(G62:G68)</f>
        <v>3.7631005023442428</v>
      </c>
      <c r="I62" s="3">
        <v>12.215999999999999</v>
      </c>
      <c r="J62" s="3">
        <f>I62-C62</f>
        <v>2.9915054428221577</v>
      </c>
      <c r="K62" s="8">
        <f>GEOMEAN(J62:J69)</f>
        <v>2.4301580885904679</v>
      </c>
      <c r="L62" s="3">
        <v>10.305999999999999</v>
      </c>
      <c r="M62" s="3">
        <f>L62-E62</f>
        <v>0.98078764962821197</v>
      </c>
      <c r="N62" s="8">
        <f>GEOMEAN(M62:M68)</f>
        <v>0.81943017304279209</v>
      </c>
      <c r="W62" s="3"/>
      <c r="X62" s="3"/>
      <c r="Z62" s="3"/>
      <c r="AA62" s="3"/>
      <c r="AC62" s="3"/>
      <c r="AD62" s="3"/>
    </row>
    <row r="63" spans="1:30" x14ac:dyDescent="0.25">
      <c r="B63" s="3">
        <v>9.5990000000000002</v>
      </c>
      <c r="C63" s="3"/>
      <c r="D63" s="3">
        <v>9.7100000000000009</v>
      </c>
      <c r="E63" s="3"/>
      <c r="F63" s="3">
        <v>11.273</v>
      </c>
      <c r="G63" s="3">
        <f>F63-C62</f>
        <v>2.0485054428221581</v>
      </c>
      <c r="H63" s="3" t="s">
        <v>12</v>
      </c>
      <c r="I63" s="3">
        <v>11.965999999999999</v>
      </c>
      <c r="J63" s="3">
        <f>I63-C62</f>
        <v>2.7415054428221577</v>
      </c>
      <c r="K63" s="3" t="s">
        <v>12</v>
      </c>
      <c r="L63" s="3">
        <v>10.108000000000001</v>
      </c>
      <c r="M63" s="3">
        <f>L63-E62</f>
        <v>0.78278764962821334</v>
      </c>
      <c r="N63" s="3" t="s">
        <v>12</v>
      </c>
      <c r="Q63" s="15"/>
      <c r="R63" s="15"/>
      <c r="W63" s="3"/>
      <c r="Z63" s="3"/>
    </row>
    <row r="64" spans="1:30" x14ac:dyDescent="0.25">
      <c r="B64" s="3">
        <v>9.0630000000000006</v>
      </c>
      <c r="C64" s="3"/>
      <c r="D64" s="3">
        <v>9.5079999999999991</v>
      </c>
      <c r="E64" s="3"/>
      <c r="F64" s="3">
        <v>12.808</v>
      </c>
      <c r="G64" s="3">
        <f>F64-C62</f>
        <v>3.5835054428221582</v>
      </c>
      <c r="H64" s="8">
        <f>_xlfn.STDEV.P(G62:G68)</f>
        <v>0.90511130377552085</v>
      </c>
      <c r="I64" s="3">
        <v>11.467000000000001</v>
      </c>
      <c r="J64" s="3">
        <f>I64-C62</f>
        <v>2.2425054428221589</v>
      </c>
      <c r="K64" s="8">
        <f>_xlfn.STDEV.P(J62:J69)</f>
        <v>0.35159408413680726</v>
      </c>
      <c r="L64" s="3">
        <v>10.221</v>
      </c>
      <c r="M64" s="3">
        <f>L64-E62</f>
        <v>0.89578764962821289</v>
      </c>
      <c r="N64" s="8">
        <f>_xlfn.STDEV.P(M62:M68)</f>
        <v>8.6764047853935183E-2</v>
      </c>
      <c r="Q64" s="15"/>
      <c r="R64" s="15"/>
      <c r="Z64" s="3"/>
    </row>
    <row r="65" spans="1:30" x14ac:dyDescent="0.25">
      <c r="B65" s="3">
        <v>9.1470000000000002</v>
      </c>
      <c r="C65" s="3"/>
      <c r="D65" s="3">
        <v>8.4870000000000001</v>
      </c>
      <c r="E65" s="3"/>
      <c r="F65" s="3">
        <v>13.863</v>
      </c>
      <c r="G65" s="3">
        <f>F65-C62</f>
        <v>4.6385054428221579</v>
      </c>
      <c r="I65" s="3">
        <v>11.46</v>
      </c>
      <c r="J65" s="3">
        <f>I65-C62</f>
        <v>2.2355054428221592</v>
      </c>
      <c r="K65" s="3"/>
      <c r="L65" s="3">
        <v>10.103999999999999</v>
      </c>
      <c r="M65" s="3">
        <f>L65-E62</f>
        <v>0.77878764962821201</v>
      </c>
      <c r="N65" s="3"/>
      <c r="Q65" s="15"/>
      <c r="R65" s="15"/>
      <c r="S65" s="3"/>
      <c r="U65" s="3"/>
      <c r="W65" s="3"/>
      <c r="X65" s="3"/>
      <c r="Z65" s="3"/>
      <c r="AA65" s="3"/>
      <c r="AC65" s="3"/>
      <c r="AD65" s="3"/>
    </row>
    <row r="66" spans="1:30" x14ac:dyDescent="0.25">
      <c r="B66" s="3"/>
      <c r="C66" s="3"/>
      <c r="D66" s="3"/>
      <c r="E66" s="3"/>
      <c r="F66" s="3">
        <v>13.920999999999999</v>
      </c>
      <c r="G66" s="3">
        <f>F66-C62</f>
        <v>4.6965054428221578</v>
      </c>
      <c r="I66" s="3">
        <v>11.286</v>
      </c>
      <c r="J66" s="3">
        <f>I66-C62</f>
        <v>2.061505442822158</v>
      </c>
      <c r="K66" s="3"/>
      <c r="L66" s="3">
        <v>10.103999999999999</v>
      </c>
      <c r="M66" s="3">
        <f>L66-E62</f>
        <v>0.77878764962821201</v>
      </c>
      <c r="N66" s="3"/>
      <c r="Q66" s="15"/>
      <c r="R66" s="15"/>
      <c r="W66" s="3"/>
      <c r="X66" s="3"/>
      <c r="Z66" s="3"/>
      <c r="AA66" s="3"/>
      <c r="AC66" s="3"/>
      <c r="AD66" s="3"/>
    </row>
    <row r="67" spans="1:30" x14ac:dyDescent="0.25">
      <c r="B67" s="3"/>
      <c r="C67" s="3"/>
      <c r="D67" s="3"/>
      <c r="E67" s="3"/>
      <c r="F67" s="3">
        <v>13.507999999999999</v>
      </c>
      <c r="G67" s="3">
        <f>F67-C62</f>
        <v>4.2835054428221575</v>
      </c>
      <c r="I67" s="3"/>
      <c r="J67" s="3"/>
      <c r="K67" s="3"/>
      <c r="L67" s="3">
        <v>10.051</v>
      </c>
      <c r="M67" s="3">
        <f>L67-E62</f>
        <v>0.72578764962821296</v>
      </c>
      <c r="N67" s="3"/>
      <c r="Q67" s="15"/>
      <c r="R67" s="15"/>
      <c r="W67" s="3"/>
      <c r="X67" s="3"/>
      <c r="Z67" s="3"/>
      <c r="AA67" s="3"/>
      <c r="AC67" s="3"/>
      <c r="AD67" s="3"/>
    </row>
    <row r="68" spans="1:30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Q68" s="15"/>
      <c r="R68" s="15"/>
      <c r="W68" s="3"/>
      <c r="X68" s="3"/>
      <c r="Z68" s="3"/>
      <c r="AA68" s="3"/>
      <c r="AC68" s="3"/>
      <c r="AD68" s="3"/>
    </row>
    <row r="69" spans="1:30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R69" s="15"/>
      <c r="W69" s="3"/>
      <c r="X69" s="3"/>
      <c r="Z69" s="3"/>
      <c r="AA69" s="3"/>
      <c r="AC69" s="3"/>
      <c r="AD69" s="3"/>
    </row>
    <row r="70" spans="1:30" x14ac:dyDescent="0.25">
      <c r="A70" t="s">
        <v>20</v>
      </c>
      <c r="B70" s="3">
        <v>10.422000000000001</v>
      </c>
      <c r="C70" s="4">
        <f>GEOMEAN(B70:B73)</f>
        <v>10.605695564793477</v>
      </c>
      <c r="D70" s="3">
        <v>10.316000000000001</v>
      </c>
      <c r="E70" s="4">
        <f>GEOMEAN(D70:D73)</f>
        <v>9.9057298076858551</v>
      </c>
      <c r="F70" s="3">
        <v>13.372</v>
      </c>
      <c r="G70" s="3">
        <f>F70-C70</f>
        <v>2.7663044352065231</v>
      </c>
      <c r="H70" s="8">
        <f>GEOMEAN(G70:G76)</f>
        <v>2.8635919922411932</v>
      </c>
      <c r="I70" s="3">
        <v>10.909000000000001</v>
      </c>
      <c r="J70" s="3">
        <f>I70-C70</f>
        <v>0.30330443520652395</v>
      </c>
      <c r="K70" s="8">
        <f>GEOMEAN(J70:J77)</f>
        <v>0.3635322387998971</v>
      </c>
      <c r="L70" s="3">
        <v>10.605</v>
      </c>
      <c r="M70" s="3">
        <f>L70-E70</f>
        <v>0.69927019231414533</v>
      </c>
      <c r="N70" s="8">
        <f>GEOMEAN(M70:M76)</f>
        <v>0.7314610253767021</v>
      </c>
      <c r="Q70" s="15"/>
      <c r="R70" s="15"/>
      <c r="W70" s="3"/>
      <c r="X70" s="3"/>
      <c r="Z70" s="3"/>
      <c r="AA70" s="3"/>
      <c r="AC70" s="3"/>
      <c r="AD70" s="3"/>
    </row>
    <row r="71" spans="1:30" x14ac:dyDescent="0.25">
      <c r="B71" s="3">
        <v>10.226000000000001</v>
      </c>
      <c r="C71" s="3"/>
      <c r="D71" s="3">
        <v>9.7420000000000009</v>
      </c>
      <c r="E71" s="3"/>
      <c r="F71" s="3">
        <v>13.654</v>
      </c>
      <c r="G71" s="3">
        <f>F71-C70</f>
        <v>3.0483044352065232</v>
      </c>
      <c r="H71" s="3" t="s">
        <v>12</v>
      </c>
      <c r="I71" s="3">
        <v>11.064</v>
      </c>
      <c r="J71" s="3">
        <f>I71-C70</f>
        <v>0.45830443520652331</v>
      </c>
      <c r="K71" s="3" t="s">
        <v>12</v>
      </c>
      <c r="L71" s="3">
        <v>11.113</v>
      </c>
      <c r="M71" s="3">
        <f>L71-E70</f>
        <v>1.2072701923141445</v>
      </c>
      <c r="N71" s="3" t="s">
        <v>12</v>
      </c>
      <c r="Q71" s="15"/>
      <c r="R71" s="15"/>
      <c r="W71" s="3"/>
      <c r="Z71" s="3"/>
    </row>
    <row r="72" spans="1:30" x14ac:dyDescent="0.25">
      <c r="B72" s="3">
        <v>10.798999999999999</v>
      </c>
      <c r="C72" s="3"/>
      <c r="D72" s="3">
        <v>9.8059999999999992</v>
      </c>
      <c r="E72" s="3"/>
      <c r="F72" s="3">
        <v>13.879</v>
      </c>
      <c r="G72" s="3">
        <f>F72-C70</f>
        <v>3.2733044352065228</v>
      </c>
      <c r="H72" s="8">
        <f>_xlfn.STDEV.P(G70:G76)</f>
        <v>0.35689852899668861</v>
      </c>
      <c r="I72" s="3">
        <v>11.821</v>
      </c>
      <c r="J72" s="3">
        <f>I72-C70</f>
        <v>1.215304435206523</v>
      </c>
      <c r="K72" s="8">
        <f>_xlfn.STDEV.P(J70:J77)</f>
        <v>0.37261079634862343</v>
      </c>
      <c r="L72" s="3">
        <v>10.768000000000001</v>
      </c>
      <c r="M72" s="3">
        <f>L72-E70</f>
        <v>0.86227019231414559</v>
      </c>
      <c r="N72" s="8">
        <f>_xlfn.STDEV.P(M70:M76)</f>
        <v>0.22812715752404347</v>
      </c>
      <c r="Q72" s="15"/>
      <c r="R72" s="15"/>
      <c r="W72" s="3"/>
    </row>
    <row r="73" spans="1:30" x14ac:dyDescent="0.25">
      <c r="B73" s="3">
        <v>10.993</v>
      </c>
      <c r="C73" s="3"/>
      <c r="D73" s="3">
        <v>9.77</v>
      </c>
      <c r="E73" s="3"/>
      <c r="F73" s="3">
        <v>13.702999999999999</v>
      </c>
      <c r="G73" s="3">
        <f>F73-C70</f>
        <v>3.0973044352065227</v>
      </c>
      <c r="I73" s="3">
        <v>10.749000000000001</v>
      </c>
      <c r="J73" s="3">
        <f>I73-C70</f>
        <v>0.14330443520652381</v>
      </c>
      <c r="K73" s="3"/>
      <c r="L73" s="3">
        <v>10.569000000000001</v>
      </c>
      <c r="M73" s="3">
        <f>L73-E70</f>
        <v>0.66327019231414575</v>
      </c>
      <c r="N73" s="3"/>
      <c r="Q73" s="15"/>
      <c r="R73" s="15"/>
    </row>
    <row r="74" spans="1:30" x14ac:dyDescent="0.25">
      <c r="B74" s="3"/>
      <c r="C74" s="3"/>
      <c r="D74" s="3"/>
      <c r="E74" s="3"/>
      <c r="F74" s="3">
        <v>12.858000000000001</v>
      </c>
      <c r="G74" s="3">
        <f>F74-C70</f>
        <v>2.2523044352065238</v>
      </c>
      <c r="I74" s="3">
        <v>10.749000000000001</v>
      </c>
      <c r="J74" s="3">
        <f>I74-C70</f>
        <v>0.14330443520652381</v>
      </c>
      <c r="K74" s="3"/>
      <c r="L74" s="3">
        <v>10.569000000000001</v>
      </c>
      <c r="M74" s="3">
        <f>L74-E70</f>
        <v>0.66327019231414575</v>
      </c>
      <c r="N74" s="3"/>
      <c r="R74" s="15"/>
      <c r="S74" s="3"/>
      <c r="U74" s="3"/>
      <c r="W74" s="3"/>
      <c r="X74" s="3"/>
      <c r="Z74" s="3"/>
      <c r="AA74" s="3"/>
      <c r="AC74" s="3"/>
      <c r="AD74" s="3"/>
    </row>
    <row r="75" spans="1:30" x14ac:dyDescent="0.25">
      <c r="B75" s="3"/>
      <c r="C75" s="3"/>
      <c r="D75" s="3"/>
      <c r="E75" s="3"/>
      <c r="F75" s="3"/>
      <c r="G75" s="3"/>
      <c r="I75" s="3">
        <v>11.271000000000001</v>
      </c>
      <c r="J75" s="3">
        <f>I75-C70</f>
        <v>0.66530443520652405</v>
      </c>
      <c r="K75" s="3"/>
      <c r="L75" s="3">
        <v>10.384</v>
      </c>
      <c r="M75" s="3">
        <f>L75-E70</f>
        <v>0.47827019231414525</v>
      </c>
      <c r="N75" s="3"/>
      <c r="R75" s="15"/>
      <c r="W75" s="3"/>
      <c r="X75" s="3"/>
      <c r="Z75" s="3"/>
      <c r="AA75" s="3"/>
      <c r="AC75" s="3"/>
      <c r="AD75" s="3"/>
    </row>
    <row r="76" spans="1:30" x14ac:dyDescent="0.2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R76" s="15"/>
      <c r="W76" s="3"/>
      <c r="X76" s="3"/>
      <c r="Z76" s="3"/>
      <c r="AA76" s="3"/>
      <c r="AC76" s="3"/>
      <c r="AD76" s="3"/>
    </row>
    <row r="77" spans="1:30" x14ac:dyDescent="0.2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R77" s="15"/>
      <c r="W77" s="3"/>
      <c r="X77" s="3"/>
      <c r="Z77" s="3"/>
      <c r="AA77" s="3"/>
      <c r="AC77" s="3"/>
      <c r="AD77" s="3"/>
    </row>
    <row r="78" spans="1:30" x14ac:dyDescent="0.25">
      <c r="A78" t="s">
        <v>21</v>
      </c>
      <c r="B78" s="3">
        <v>9.2509999999999994</v>
      </c>
      <c r="C78" s="4">
        <f>GEOMEAN(B78:B81)</f>
        <v>9.1045575365016003</v>
      </c>
      <c r="D78" s="3">
        <v>9.6720000000000006</v>
      </c>
      <c r="E78" s="4">
        <f>GEOMEAN(D78:D81)</f>
        <v>9.7006408383110898</v>
      </c>
      <c r="F78" s="3">
        <v>12.356</v>
      </c>
      <c r="G78" s="3">
        <f>F78-C78</f>
        <v>3.2514424634983996</v>
      </c>
      <c r="H78" s="8">
        <f>GEOMEAN(G78:G84)</f>
        <v>4.3441513964342597</v>
      </c>
      <c r="I78" s="3">
        <v>13.629</v>
      </c>
      <c r="J78" s="3">
        <f>I78-C78</f>
        <v>4.5244424634983993</v>
      </c>
      <c r="K78" s="8">
        <f>GEOMEAN(J78:J85)</f>
        <v>4.6939557402402743</v>
      </c>
      <c r="L78" s="3">
        <v>11.09</v>
      </c>
      <c r="M78" s="3">
        <f>L78-E78</f>
        <v>1.38935916168891</v>
      </c>
      <c r="N78" s="8">
        <f>GEOMEAN(M78:M84)</f>
        <v>0.92688011877579435</v>
      </c>
      <c r="R78" s="15"/>
      <c r="W78" s="3"/>
      <c r="X78" s="3"/>
      <c r="Z78" s="3"/>
      <c r="AA78" s="3"/>
      <c r="AC78" s="3"/>
      <c r="AD78" s="3"/>
    </row>
    <row r="79" spans="1:30" x14ac:dyDescent="0.25">
      <c r="B79" s="3">
        <v>9.1709999999999994</v>
      </c>
      <c r="C79" s="3"/>
      <c r="D79" s="3">
        <v>9.7309999999999999</v>
      </c>
      <c r="E79" s="3"/>
      <c r="F79" s="3">
        <v>12.678000000000001</v>
      </c>
      <c r="G79" s="3">
        <f>F79-C78</f>
        <v>3.5734424634984006</v>
      </c>
      <c r="H79" s="3" t="s">
        <v>12</v>
      </c>
      <c r="I79" s="3">
        <v>13.545</v>
      </c>
      <c r="J79" s="3">
        <f>I79-C78</f>
        <v>4.4404424634983997</v>
      </c>
      <c r="K79" s="3" t="s">
        <v>12</v>
      </c>
      <c r="L79" s="3">
        <v>10.678000000000001</v>
      </c>
      <c r="M79" s="3">
        <f>L79-E78</f>
        <v>0.97735916168891102</v>
      </c>
      <c r="N79" s="3" t="s">
        <v>12</v>
      </c>
      <c r="R79" s="15"/>
      <c r="W79" s="3"/>
      <c r="X79" s="3"/>
      <c r="Z79" s="3"/>
      <c r="AA79" s="3"/>
      <c r="AC79" s="3"/>
      <c r="AD79" s="3"/>
    </row>
    <row r="80" spans="1:30" x14ac:dyDescent="0.25">
      <c r="B80" s="3">
        <v>9.0350000000000001</v>
      </c>
      <c r="C80" s="3"/>
      <c r="D80" s="3">
        <v>9.7579999999999991</v>
      </c>
      <c r="E80" s="3"/>
      <c r="F80" s="3">
        <v>13.183</v>
      </c>
      <c r="G80" s="3">
        <f>F80-C78</f>
        <v>4.0784424634983996</v>
      </c>
      <c r="H80" s="8">
        <f>_xlfn.STDEV.P(G78:G84)</f>
        <v>0.92095326519137843</v>
      </c>
      <c r="I80" s="3">
        <v>13.417999999999999</v>
      </c>
      <c r="J80" s="3">
        <f>I80-C78</f>
        <v>4.313442463498399</v>
      </c>
      <c r="K80" s="8">
        <f>_xlfn.STDEV.P(J78:J85)</f>
        <v>0.38162204830840429</v>
      </c>
      <c r="L80" s="3">
        <v>10.85</v>
      </c>
      <c r="M80" s="3">
        <f>L80-E78</f>
        <v>1.1493591616889098</v>
      </c>
      <c r="N80" s="8">
        <f>_xlfn.STDEV.P(M78:M84)</f>
        <v>0.24924045730088817</v>
      </c>
      <c r="R80" s="15"/>
      <c r="W80" s="3"/>
      <c r="Z80" s="3"/>
    </row>
    <row r="81" spans="1:30" x14ac:dyDescent="0.25">
      <c r="B81" s="3">
        <v>8.9640000000000004</v>
      </c>
      <c r="C81" s="3"/>
      <c r="D81" s="3">
        <v>9.6419999999999995</v>
      </c>
      <c r="E81" s="3"/>
      <c r="F81" s="3">
        <v>13.614000000000001</v>
      </c>
      <c r="G81" s="3">
        <f>F81-C78</f>
        <v>4.5094424634984005</v>
      </c>
      <c r="I81" s="3">
        <v>13.439</v>
      </c>
      <c r="J81" s="3">
        <f>I81-C78</f>
        <v>4.3344424634983998</v>
      </c>
      <c r="K81" s="3"/>
      <c r="L81" s="3">
        <v>10.529</v>
      </c>
      <c r="M81" s="3">
        <f>L81-E78</f>
        <v>0.82835916168891011</v>
      </c>
      <c r="N81" s="3"/>
      <c r="R81" s="15"/>
      <c r="W81" s="3"/>
      <c r="Z81" s="3"/>
    </row>
    <row r="82" spans="1:30" x14ac:dyDescent="0.25">
      <c r="B82" s="3"/>
      <c r="C82" s="3"/>
      <c r="D82" s="3"/>
      <c r="E82" s="3"/>
      <c r="F82" s="3">
        <v>14.557</v>
      </c>
      <c r="G82" s="3">
        <f>F82-C78</f>
        <v>5.4524424634984001</v>
      </c>
      <c r="I82" s="3">
        <v>14.491</v>
      </c>
      <c r="J82" s="3">
        <f>I82-C78</f>
        <v>5.3864424634983994</v>
      </c>
      <c r="K82" s="3"/>
      <c r="L82" s="3">
        <v>10.394</v>
      </c>
      <c r="M82" s="3">
        <f>L82-E78</f>
        <v>0.69335916168891032</v>
      </c>
      <c r="N82" s="3"/>
      <c r="R82" s="15"/>
    </row>
    <row r="83" spans="1:30" x14ac:dyDescent="0.25">
      <c r="B83" s="3"/>
      <c r="C83" s="3"/>
      <c r="D83" s="3"/>
      <c r="E83" s="3"/>
      <c r="F83" s="3">
        <v>14.872999999999999</v>
      </c>
      <c r="G83" s="3">
        <f>F83-C78</f>
        <v>5.7684424634983991</v>
      </c>
      <c r="I83" s="3">
        <v>14.021000000000001</v>
      </c>
      <c r="J83" s="3">
        <f>I83-C78</f>
        <v>4.9164424634984005</v>
      </c>
      <c r="K83" s="3"/>
      <c r="L83" s="3">
        <v>10.407999999999999</v>
      </c>
      <c r="M83" s="3">
        <f>L83-E78</f>
        <v>0.70735916168890967</v>
      </c>
      <c r="N83" s="3"/>
      <c r="R83" s="15"/>
      <c r="S83" s="3"/>
      <c r="U83" s="3"/>
      <c r="W83" s="3"/>
      <c r="X83" s="3"/>
      <c r="Z83" s="3"/>
      <c r="AA83" s="3"/>
      <c r="AC83" s="3"/>
      <c r="AD83" s="3"/>
    </row>
    <row r="84" spans="1:30" x14ac:dyDescent="0.25">
      <c r="B84" s="3"/>
      <c r="C84" s="3"/>
      <c r="D84" s="3"/>
      <c r="E84" s="3"/>
      <c r="F84" s="3"/>
      <c r="G84" s="3"/>
      <c r="H84" s="3"/>
      <c r="I84" s="3">
        <v>14.151999999999999</v>
      </c>
      <c r="J84" s="3">
        <f>I84-C78</f>
        <v>5.047442463498399</v>
      </c>
      <c r="K84" s="3"/>
      <c r="L84" s="3"/>
      <c r="M84" s="3"/>
      <c r="N84" s="3"/>
      <c r="R84" s="15"/>
      <c r="W84" s="3"/>
      <c r="X84" s="3"/>
      <c r="Z84" s="3"/>
      <c r="AA84" s="3"/>
      <c r="AC84" s="3"/>
      <c r="AD84" s="3"/>
    </row>
    <row r="85" spans="1:30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R85" s="15"/>
      <c r="W85" s="3"/>
      <c r="X85" s="3"/>
      <c r="Z85" s="3"/>
      <c r="AA85" s="3"/>
      <c r="AC85" s="3"/>
      <c r="AD85" s="3"/>
    </row>
    <row r="86" spans="1:30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Q86" s="15"/>
      <c r="R86" s="15"/>
      <c r="W86" s="3"/>
      <c r="X86" s="3"/>
      <c r="Z86" s="3"/>
      <c r="AA86" s="3"/>
      <c r="AC86" s="3"/>
      <c r="AD86" s="3"/>
    </row>
    <row r="87" spans="1:30" x14ac:dyDescent="0.25">
      <c r="A87" t="s">
        <v>22</v>
      </c>
      <c r="B87" s="3">
        <v>9.5090000000000003</v>
      </c>
      <c r="C87" s="4">
        <f>GEOMEAN(B87:B90)</f>
        <v>9.3238096634361636</v>
      </c>
      <c r="D87" s="3">
        <v>9.0570000000000004</v>
      </c>
      <c r="E87" s="4">
        <f>GEOMEAN(D87:D90)</f>
        <v>9.1291745727865106</v>
      </c>
      <c r="F87" s="3">
        <v>12.573</v>
      </c>
      <c r="G87" s="3">
        <f>F87-C87</f>
        <v>3.2491903365638368</v>
      </c>
      <c r="H87" s="8">
        <f>GEOMEAN(G87:G93)</f>
        <v>4.0129333787410602</v>
      </c>
      <c r="I87" s="3">
        <v>12.188000000000001</v>
      </c>
      <c r="J87" s="3">
        <f>I87-C87</f>
        <v>2.864190336563837</v>
      </c>
      <c r="K87" s="8">
        <f>GEOMEAN(J87:J94)</f>
        <v>2.226889437057888</v>
      </c>
      <c r="L87" s="3">
        <v>10.516</v>
      </c>
      <c r="M87" s="3">
        <f>L87-E87</f>
        <v>1.3868254272134894</v>
      </c>
      <c r="N87" s="8">
        <f>GEOMEAN(M87:M93)</f>
        <v>1.7428168770675965</v>
      </c>
      <c r="Q87" s="15"/>
      <c r="R87" s="15"/>
      <c r="W87" s="3"/>
      <c r="X87" s="3"/>
      <c r="Z87" s="3"/>
      <c r="AA87" s="3"/>
      <c r="AC87" s="3"/>
      <c r="AD87" s="3"/>
    </row>
    <row r="88" spans="1:30" x14ac:dyDescent="0.25">
      <c r="B88" s="3">
        <v>9.6329999999999991</v>
      </c>
      <c r="C88" s="3"/>
      <c r="D88" s="3">
        <v>9.2089999999999996</v>
      </c>
      <c r="E88" s="3"/>
      <c r="F88" s="3">
        <v>12.689</v>
      </c>
      <c r="G88" s="3">
        <f>F88-C87</f>
        <v>3.3651903365638365</v>
      </c>
      <c r="H88" s="3" t="s">
        <v>12</v>
      </c>
      <c r="I88" s="3">
        <v>11.997999999999999</v>
      </c>
      <c r="J88" s="3">
        <f>I88-C87</f>
        <v>2.6741903365638358</v>
      </c>
      <c r="K88" s="3" t="s">
        <v>12</v>
      </c>
      <c r="L88" s="3">
        <v>11.339</v>
      </c>
      <c r="M88" s="3">
        <f>L88-E87</f>
        <v>2.2098254272134898</v>
      </c>
      <c r="N88" s="3" t="s">
        <v>12</v>
      </c>
      <c r="Q88" s="15"/>
      <c r="R88" s="15"/>
      <c r="W88" s="3"/>
      <c r="X88" s="3"/>
      <c r="Z88" s="3"/>
      <c r="AA88" s="3"/>
      <c r="AC88" s="3"/>
      <c r="AD88" s="3"/>
    </row>
    <row r="89" spans="1:30" x14ac:dyDescent="0.25">
      <c r="B89" s="3">
        <v>9.2050000000000001</v>
      </c>
      <c r="C89" s="3"/>
      <c r="D89" s="3">
        <v>9.2829999999999995</v>
      </c>
      <c r="E89" s="3"/>
      <c r="F89" s="3">
        <v>13.398</v>
      </c>
      <c r="G89" s="3">
        <f>F89-C87</f>
        <v>4.0741903365638361</v>
      </c>
      <c r="H89" s="8">
        <f>_xlfn.STDEV.P(G87:G93)</f>
        <v>0.69503597029218422</v>
      </c>
      <c r="I89" s="3">
        <v>11.819000000000001</v>
      </c>
      <c r="J89" s="3">
        <f>I89-C87</f>
        <v>2.4951903365638373</v>
      </c>
      <c r="K89" s="8">
        <f>_xlfn.STDEV.P(J87:J94)</f>
        <v>0.42574588143111297</v>
      </c>
      <c r="L89" s="3">
        <v>10.999000000000001</v>
      </c>
      <c r="M89" s="3">
        <f>L89-E87</f>
        <v>1.86982542721349</v>
      </c>
      <c r="N89" s="8">
        <f>_xlfn.STDEV.P(M87:M93)</f>
        <v>0.28331085401021944</v>
      </c>
      <c r="Q89" s="15"/>
      <c r="R89" s="15"/>
      <c r="Z89" s="3"/>
    </row>
    <row r="90" spans="1:30" x14ac:dyDescent="0.25">
      <c r="B90" s="3">
        <v>8.9629999999999992</v>
      </c>
      <c r="C90" s="3"/>
      <c r="D90" s="3">
        <v>8.9710000000000001</v>
      </c>
      <c r="E90" s="3"/>
      <c r="F90" s="3">
        <v>14.337</v>
      </c>
      <c r="G90" s="3">
        <f>F90-C87</f>
        <v>5.0131903365638362</v>
      </c>
      <c r="I90" s="3">
        <v>11.13</v>
      </c>
      <c r="J90" s="3">
        <f>I90-C87</f>
        <v>1.8061903365638372</v>
      </c>
      <c r="K90" s="3"/>
      <c r="L90" s="3">
        <v>10.677</v>
      </c>
      <c r="M90" s="3">
        <f>L90-E87</f>
        <v>1.547825427213489</v>
      </c>
      <c r="N90" s="3"/>
      <c r="Q90" s="15"/>
      <c r="R90" s="15"/>
      <c r="Z90" s="3"/>
    </row>
    <row r="91" spans="1:30" x14ac:dyDescent="0.25">
      <c r="B91" s="3"/>
      <c r="C91" s="3"/>
      <c r="D91" s="3"/>
      <c r="E91" s="3"/>
      <c r="F91" s="3">
        <v>14.263999999999999</v>
      </c>
      <c r="G91" s="3">
        <f>F91-C87</f>
        <v>4.9401903365638358</v>
      </c>
      <c r="I91" s="3">
        <v>11.222</v>
      </c>
      <c r="J91" s="3">
        <f>I91-C87</f>
        <v>1.898190336563836</v>
      </c>
      <c r="K91" s="3"/>
      <c r="L91" s="3">
        <v>10.942</v>
      </c>
      <c r="M91" s="3">
        <f>L91-E87</f>
        <v>1.8128254272134896</v>
      </c>
      <c r="N91" s="3"/>
      <c r="Q91" s="15"/>
      <c r="R91" s="15"/>
      <c r="S91" s="3"/>
      <c r="U91" s="3"/>
      <c r="W91" s="3"/>
      <c r="X91" s="3"/>
      <c r="Z91" s="3"/>
      <c r="AA91" s="3"/>
      <c r="AC91" s="3"/>
      <c r="AD91" s="3"/>
    </row>
    <row r="92" spans="1:30" x14ac:dyDescent="0.25">
      <c r="B92" s="3"/>
      <c r="C92" s="3"/>
      <c r="D92" s="3"/>
      <c r="E92" s="3"/>
      <c r="F92" s="3">
        <v>13.109</v>
      </c>
      <c r="G92" s="3">
        <f>F92-C87</f>
        <v>3.7851903365638364</v>
      </c>
      <c r="I92" s="3">
        <v>11.185</v>
      </c>
      <c r="J92" s="3">
        <f>I92-C87</f>
        <v>1.8611903365638369</v>
      </c>
      <c r="K92" s="3"/>
      <c r="L92" s="3"/>
      <c r="M92" s="3"/>
      <c r="N92" s="3"/>
      <c r="R92" s="15"/>
      <c r="W92" s="3"/>
      <c r="X92" s="3"/>
      <c r="Z92" s="3"/>
      <c r="AA92" s="3"/>
      <c r="AC92" s="3"/>
      <c r="AD92" s="3"/>
    </row>
    <row r="93" spans="1:30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R93" s="15"/>
      <c r="W93" s="3"/>
      <c r="X93" s="3"/>
      <c r="Z93" s="3"/>
      <c r="AA93" s="3"/>
      <c r="AC93" s="3"/>
      <c r="AD93" s="3"/>
    </row>
    <row r="94" spans="1:30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R94" s="15"/>
      <c r="W94" s="3"/>
      <c r="X94" s="3"/>
      <c r="Z94" s="3"/>
      <c r="AA94" s="3"/>
      <c r="AC94" s="3"/>
      <c r="AD94" s="3"/>
    </row>
    <row r="95" spans="1:30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R95" s="15"/>
      <c r="W95" s="3"/>
      <c r="X95" s="3"/>
      <c r="Z95" s="3"/>
      <c r="AA95" s="3"/>
      <c r="AC95" s="3"/>
      <c r="AD95" s="3"/>
    </row>
    <row r="96" spans="1:30" x14ac:dyDescent="0.25">
      <c r="A96" t="s">
        <v>23</v>
      </c>
      <c r="B96" s="3">
        <v>9.1590000000000007</v>
      </c>
      <c r="C96" s="4">
        <f>GEOMEAN(B96:B99)</f>
        <v>9.2164276985312217</v>
      </c>
      <c r="D96" s="3">
        <v>9.7919999999999998</v>
      </c>
      <c r="E96" s="4">
        <f>GEOMEAN(D96:D99)</f>
        <v>9.7475813372699331</v>
      </c>
      <c r="F96" s="3">
        <v>11.864000000000001</v>
      </c>
      <c r="G96" s="3">
        <f>F96-C96</f>
        <v>2.6475723014687791</v>
      </c>
      <c r="H96" s="8">
        <f>GEOMEAN(G96:G102)</f>
        <v>3.2824244584959863</v>
      </c>
      <c r="I96" s="3">
        <v>11.444000000000001</v>
      </c>
      <c r="J96" s="3">
        <f>I96-C96</f>
        <v>2.2275723014687792</v>
      </c>
      <c r="K96" s="8">
        <f>GEOMEAN(J96:J102)</f>
        <v>2.7794939659290003</v>
      </c>
      <c r="L96" s="3">
        <v>11.064</v>
      </c>
      <c r="M96" s="18">
        <f>L96-E96</f>
        <v>1.3164186627300669</v>
      </c>
      <c r="N96" s="8">
        <f>GEOMEAN(M96:M102)</f>
        <v>1.2217430523984514</v>
      </c>
      <c r="R96" s="15"/>
      <c r="W96" s="3"/>
      <c r="X96" s="3"/>
      <c r="Z96" s="3"/>
      <c r="AA96" s="3"/>
      <c r="AC96" s="3"/>
      <c r="AD96" s="3"/>
    </row>
    <row r="97" spans="1:30" x14ac:dyDescent="0.25">
      <c r="B97" s="3">
        <v>9.0150000000000006</v>
      </c>
      <c r="C97" s="3"/>
      <c r="D97" s="3">
        <v>9.66</v>
      </c>
      <c r="E97" s="3"/>
      <c r="F97" s="3">
        <v>12.842000000000001</v>
      </c>
      <c r="G97" s="3">
        <f>F97-C96</f>
        <v>3.6255723014687788</v>
      </c>
      <c r="H97" s="3" t="s">
        <v>12</v>
      </c>
      <c r="I97" s="3">
        <v>11.502000000000001</v>
      </c>
      <c r="J97" s="3">
        <f>I97-C96</f>
        <v>2.285572301468779</v>
      </c>
      <c r="K97" s="3" t="s">
        <v>12</v>
      </c>
      <c r="L97" s="3">
        <v>11.266</v>
      </c>
      <c r="M97" s="18">
        <f>L97-E96</f>
        <v>1.5184186627300669</v>
      </c>
      <c r="N97" s="3" t="s">
        <v>12</v>
      </c>
      <c r="Q97" s="15"/>
      <c r="R97" s="15"/>
      <c r="S97" s="15"/>
      <c r="W97" s="3"/>
      <c r="Z97" s="3"/>
      <c r="AA97" s="3"/>
      <c r="AC97" s="3"/>
      <c r="AD97" s="3"/>
    </row>
    <row r="98" spans="1:30" x14ac:dyDescent="0.25">
      <c r="B98" s="3">
        <v>9.36</v>
      </c>
      <c r="C98" s="3"/>
      <c r="D98" s="3">
        <v>9.8049999999999997</v>
      </c>
      <c r="E98" s="3"/>
      <c r="F98" s="3">
        <v>13.13</v>
      </c>
      <c r="G98" s="3">
        <f>F98-C96</f>
        <v>3.9135723014687791</v>
      </c>
      <c r="H98" s="8">
        <f>_xlfn.STDEV.P(G96:G102)</f>
        <v>0.52544195683253447</v>
      </c>
      <c r="I98" s="3">
        <v>12.035</v>
      </c>
      <c r="J98" s="3">
        <f>I98-C96</f>
        <v>2.8185723014687785</v>
      </c>
      <c r="K98" s="8">
        <f>_xlfn.STDEV.P(J96:J101)</f>
        <v>0.43613058696781631</v>
      </c>
      <c r="L98" s="3">
        <v>11.108000000000001</v>
      </c>
      <c r="M98" s="18">
        <f>L98-E96</f>
        <v>1.3604186627300674</v>
      </c>
      <c r="N98" s="8">
        <f>_xlfn.STDEV.P(M96:M102)</f>
        <v>0.2297692683251325</v>
      </c>
      <c r="Q98" s="15"/>
      <c r="R98" s="15"/>
      <c r="S98" s="15"/>
      <c r="Z98" s="3"/>
      <c r="AC98" s="3"/>
    </row>
    <row r="99" spans="1:30" x14ac:dyDescent="0.25">
      <c r="B99" s="3">
        <v>9.3360000000000003</v>
      </c>
      <c r="C99" s="3"/>
      <c r="D99" s="3">
        <v>9.734</v>
      </c>
      <c r="E99" s="3"/>
      <c r="F99" s="3">
        <v>12.827999999999999</v>
      </c>
      <c r="G99" s="3">
        <f>F99-C96</f>
        <v>3.6115723014687777</v>
      </c>
      <c r="I99" s="3">
        <v>12.268000000000001</v>
      </c>
      <c r="J99" s="3">
        <f>I99-C96</f>
        <v>3.051572301468779</v>
      </c>
      <c r="K99" s="3"/>
      <c r="L99" s="3">
        <v>10.923</v>
      </c>
      <c r="M99" s="18">
        <f>L99-E96</f>
        <v>1.1754186627300669</v>
      </c>
      <c r="N99" s="3"/>
      <c r="Q99" s="15"/>
      <c r="R99" s="15"/>
      <c r="S99" s="15"/>
      <c r="AC99" s="3"/>
    </row>
    <row r="100" spans="1:30" x14ac:dyDescent="0.25">
      <c r="B100" s="3"/>
      <c r="C100" s="3"/>
      <c r="D100" s="3"/>
      <c r="E100" s="3"/>
      <c r="F100" s="3">
        <v>12.827999999999999</v>
      </c>
      <c r="G100" s="3">
        <f>F100-C96</f>
        <v>3.6115723014687777</v>
      </c>
      <c r="I100" s="3">
        <v>12.268000000000001</v>
      </c>
      <c r="J100" s="3">
        <f>I100-C96</f>
        <v>3.051572301468779</v>
      </c>
      <c r="K100" s="3"/>
      <c r="L100" s="3">
        <v>10.532</v>
      </c>
      <c r="M100" s="18">
        <f>L100-E96</f>
        <v>0.78441866273006688</v>
      </c>
      <c r="N100" s="3"/>
      <c r="Q100" s="15"/>
      <c r="R100" s="15"/>
      <c r="S100" s="15"/>
    </row>
    <row r="101" spans="1:30" x14ac:dyDescent="0.25">
      <c r="B101" s="3"/>
      <c r="C101" s="3"/>
      <c r="D101" s="3"/>
      <c r="E101" s="3"/>
      <c r="F101" s="3">
        <v>11.769</v>
      </c>
      <c r="G101" s="3">
        <f>F101-C96</f>
        <v>2.5525723014687784</v>
      </c>
      <c r="I101" s="3">
        <v>12.667</v>
      </c>
      <c r="J101" s="3">
        <f>I101-C96</f>
        <v>3.4505723014687781</v>
      </c>
      <c r="K101" s="3"/>
      <c r="L101" s="3">
        <v>11.074</v>
      </c>
      <c r="M101" s="18">
        <f>L101-E96</f>
        <v>1.3264186627300667</v>
      </c>
      <c r="N101" s="3"/>
      <c r="Q101" s="15"/>
      <c r="R101" s="15"/>
      <c r="S101" s="3"/>
      <c r="U101" s="3"/>
      <c r="W101" s="3"/>
      <c r="X101" s="3"/>
      <c r="Z101" s="3"/>
      <c r="AA101" s="3"/>
      <c r="AC101" s="3"/>
      <c r="AD101" s="3"/>
    </row>
    <row r="102" spans="1:30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18"/>
      <c r="N102" s="3"/>
      <c r="Q102" s="15"/>
      <c r="R102" s="15"/>
      <c r="S102" s="15"/>
      <c r="W102" s="3"/>
      <c r="X102" s="3"/>
      <c r="Z102" s="3"/>
      <c r="AA102" s="3"/>
      <c r="AC102" s="3"/>
      <c r="AD102" s="3"/>
    </row>
    <row r="103" spans="1:30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Q103" s="15"/>
      <c r="R103" s="15"/>
      <c r="S103" s="15"/>
      <c r="W103" s="3"/>
      <c r="X103" s="3"/>
      <c r="Z103" s="3"/>
      <c r="AA103" s="3"/>
      <c r="AC103" s="3"/>
      <c r="AD103" s="3"/>
    </row>
    <row r="104" spans="1:30" x14ac:dyDescent="0.25">
      <c r="A104" t="s">
        <v>24</v>
      </c>
      <c r="B104" s="3">
        <v>9.7629999999999999</v>
      </c>
      <c r="C104" s="4">
        <f>GEOMEAN(B104:B107)</f>
        <v>9.6161881559250499</v>
      </c>
      <c r="D104" s="3">
        <v>9.56</v>
      </c>
      <c r="E104" s="4">
        <f>GEOMEAN(D104:D107)</f>
        <v>9.1431667662890916</v>
      </c>
      <c r="F104" s="3">
        <v>13.186</v>
      </c>
      <c r="G104" s="3">
        <f>F104-C104</f>
        <v>3.56981184407495</v>
      </c>
      <c r="H104" s="8">
        <f>GEOMEAN(G104:G110)</f>
        <v>3.7920069052498473</v>
      </c>
      <c r="I104" s="3">
        <v>11.901</v>
      </c>
      <c r="J104" s="3">
        <f>I104-C104</f>
        <v>2.2848118440749499</v>
      </c>
      <c r="K104" s="8">
        <f>GEOMEAN(J104:J111)</f>
        <v>2.2225129442822724</v>
      </c>
      <c r="L104" s="3">
        <v>11.185</v>
      </c>
      <c r="M104" s="3">
        <f>L104-E104</f>
        <v>2.0418332337109089</v>
      </c>
      <c r="N104" s="8">
        <f>GEOMEAN(M104:M110)</f>
        <v>1.7434213708454251</v>
      </c>
      <c r="Q104" s="15"/>
      <c r="R104" s="15"/>
      <c r="S104" s="15"/>
      <c r="W104" s="3"/>
      <c r="X104" s="3"/>
      <c r="Z104" s="3"/>
      <c r="AA104" s="3"/>
      <c r="AC104" s="3"/>
      <c r="AD104" s="3"/>
    </row>
    <row r="105" spans="1:30" x14ac:dyDescent="0.25">
      <c r="B105" s="3">
        <v>9.5549999999999997</v>
      </c>
      <c r="C105" s="3"/>
      <c r="D105" s="3">
        <v>9.3949999999999996</v>
      </c>
      <c r="E105" s="3"/>
      <c r="F105" s="3">
        <v>13.106</v>
      </c>
      <c r="G105" s="3">
        <f>F105-C104</f>
        <v>3.4898118440749499</v>
      </c>
      <c r="H105" s="3" t="s">
        <v>12</v>
      </c>
      <c r="I105" s="3">
        <v>11.675000000000001</v>
      </c>
      <c r="J105" s="3">
        <f>I105-C104</f>
        <v>2.0588118440749508</v>
      </c>
      <c r="K105" s="3" t="s">
        <v>12</v>
      </c>
      <c r="L105" s="3">
        <v>10.89</v>
      </c>
      <c r="M105" s="3">
        <f>L105-E104</f>
        <v>1.7468332337109089</v>
      </c>
      <c r="N105" s="3" t="s">
        <v>12</v>
      </c>
      <c r="Q105" s="15"/>
      <c r="R105" s="15"/>
      <c r="S105" s="15"/>
      <c r="W105" s="3"/>
      <c r="X105" s="3"/>
      <c r="Z105" s="3"/>
      <c r="AA105" s="3"/>
      <c r="AC105" s="3"/>
      <c r="AD105" s="3"/>
    </row>
    <row r="106" spans="1:30" x14ac:dyDescent="0.25">
      <c r="B106" s="3">
        <v>9.7379999999999995</v>
      </c>
      <c r="C106" s="3"/>
      <c r="D106" s="3">
        <v>9.2940000000000005</v>
      </c>
      <c r="E106" s="3"/>
      <c r="F106" s="3">
        <v>13.805999999999999</v>
      </c>
      <c r="G106" s="3">
        <f>F106-C104</f>
        <v>4.1898118440749492</v>
      </c>
      <c r="H106" s="8">
        <f>_xlfn.STDEV.P(G104:G110)</f>
        <v>0.47506727593749409</v>
      </c>
      <c r="I106" s="3">
        <v>11.534000000000001</v>
      </c>
      <c r="J106" s="3">
        <f>I106-C104</f>
        <v>1.9178118440749508</v>
      </c>
      <c r="K106" s="8">
        <f>_xlfn.STDEV.P(J104:J111)</f>
        <v>0.34371035124877525</v>
      </c>
      <c r="L106" s="3">
        <v>10.936999999999999</v>
      </c>
      <c r="M106" s="3">
        <f>L106-E104</f>
        <v>1.7938332337109077</v>
      </c>
      <c r="N106" s="8">
        <f>_xlfn.STDEV.P(M104:M110)</f>
        <v>0.19436799290692625</v>
      </c>
      <c r="Q106" s="15"/>
      <c r="R106" s="15"/>
      <c r="W106" s="3"/>
      <c r="X106" s="3"/>
      <c r="Z106" s="3"/>
      <c r="AA106" s="3"/>
      <c r="AC106" s="3"/>
      <c r="AD106" s="3"/>
    </row>
    <row r="107" spans="1:30" x14ac:dyDescent="0.25">
      <c r="B107" s="3">
        <v>9.4130000000000003</v>
      </c>
      <c r="C107" s="3"/>
      <c r="D107" s="3">
        <v>8.3719999999999999</v>
      </c>
      <c r="E107" s="3"/>
      <c r="F107" s="3">
        <v>14.281000000000001</v>
      </c>
      <c r="G107" s="3">
        <f>F107-C104</f>
        <v>4.6648118440749506</v>
      </c>
      <c r="I107" s="3">
        <v>12.583</v>
      </c>
      <c r="J107" s="3">
        <f>I107-C104</f>
        <v>2.9668118440749502</v>
      </c>
      <c r="K107" s="3"/>
      <c r="L107" s="3">
        <v>10.608000000000001</v>
      </c>
      <c r="M107" s="3">
        <f>L107-E104</f>
        <v>1.4648332337109089</v>
      </c>
      <c r="N107" s="3"/>
      <c r="Q107" s="15"/>
      <c r="R107" s="15"/>
      <c r="W107" s="3"/>
      <c r="Z107" s="3"/>
      <c r="AA107" s="3"/>
      <c r="AC107" s="3"/>
      <c r="AD107" s="3"/>
    </row>
    <row r="108" spans="1:30" x14ac:dyDescent="0.25">
      <c r="B108" s="3"/>
      <c r="C108" s="3"/>
      <c r="D108" s="3"/>
      <c r="E108" s="3"/>
      <c r="F108" s="3">
        <v>13.377000000000001</v>
      </c>
      <c r="G108" s="3">
        <f>F108-C104</f>
        <v>3.7608118440749507</v>
      </c>
      <c r="I108" s="3">
        <v>11.653</v>
      </c>
      <c r="J108" s="3">
        <f>I108-C104</f>
        <v>2.0368118440749505</v>
      </c>
      <c r="K108" s="3"/>
      <c r="L108" s="3">
        <v>11.053000000000001</v>
      </c>
      <c r="M108" s="3">
        <f>L108-E104</f>
        <v>1.9098332337109092</v>
      </c>
      <c r="N108" s="3"/>
      <c r="Q108" s="15"/>
      <c r="R108" s="15"/>
      <c r="Z108" s="3"/>
      <c r="AC108" s="3"/>
    </row>
    <row r="109" spans="1:30" x14ac:dyDescent="0.25">
      <c r="B109" s="3"/>
      <c r="C109" s="3"/>
      <c r="D109" s="3"/>
      <c r="E109" s="3"/>
      <c r="F109" s="3">
        <v>12.863</v>
      </c>
      <c r="G109" s="3">
        <f>F109-C104</f>
        <v>3.2468118440749496</v>
      </c>
      <c r="I109" s="3">
        <v>11.827</v>
      </c>
      <c r="J109" s="3">
        <f>I109-C104</f>
        <v>2.21081184407495</v>
      </c>
      <c r="K109" s="3"/>
      <c r="L109" s="3">
        <v>10.712</v>
      </c>
      <c r="M109" s="3">
        <f>L109-E104</f>
        <v>1.5688332337109081</v>
      </c>
      <c r="N109" s="3"/>
      <c r="Q109" s="15"/>
      <c r="R109" s="15"/>
      <c r="S109" s="3"/>
      <c r="U109" s="3"/>
      <c r="V109" s="5"/>
      <c r="W109" s="3"/>
      <c r="X109" s="3"/>
      <c r="Z109" s="3"/>
      <c r="AA109" s="3"/>
      <c r="AC109" s="3"/>
      <c r="AD109" s="3"/>
    </row>
    <row r="110" spans="1:30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Q110" s="15"/>
      <c r="R110" s="15"/>
      <c r="V110" s="5"/>
      <c r="W110" s="3"/>
      <c r="X110" s="3"/>
      <c r="Z110" s="3"/>
      <c r="AA110" s="3"/>
      <c r="AC110" s="3"/>
      <c r="AD110" s="3"/>
    </row>
    <row r="111" spans="1:30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R111" s="15"/>
      <c r="V111" s="5"/>
      <c r="W111" s="3"/>
      <c r="X111" s="3"/>
      <c r="Z111" s="3"/>
      <c r="AA111" s="3"/>
      <c r="AC111" s="3"/>
      <c r="AD111" s="3"/>
    </row>
    <row r="112" spans="1:30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R112" s="15"/>
      <c r="V112" s="5"/>
      <c r="W112" s="3"/>
      <c r="X112" s="3"/>
      <c r="Z112" s="3"/>
      <c r="AA112" s="3"/>
      <c r="AC112" s="3"/>
      <c r="AD112" s="3"/>
    </row>
    <row r="113" spans="1:30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W113" s="3"/>
      <c r="X113" s="3"/>
      <c r="Z113" s="3"/>
      <c r="AA113" s="3"/>
      <c r="AC113" s="3"/>
      <c r="AD113" s="3"/>
    </row>
    <row r="114" spans="1:30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Z114" s="3"/>
      <c r="AA114" s="3"/>
      <c r="AC114" s="3"/>
      <c r="AD114" s="3"/>
    </row>
    <row r="115" spans="1:30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Z115" s="3"/>
      <c r="AC115" s="3"/>
    </row>
    <row r="116" spans="1:30" x14ac:dyDescent="0.25">
      <c r="A116" s="6"/>
    </row>
    <row r="117" spans="1:30" x14ac:dyDescent="0.25">
      <c r="A117" s="6"/>
    </row>
    <row r="118" spans="1:30" x14ac:dyDescent="0.25">
      <c r="A118" s="6"/>
    </row>
    <row r="119" spans="1:30" x14ac:dyDescent="0.25">
      <c r="A119" s="6"/>
    </row>
    <row r="120" spans="1:30" x14ac:dyDescent="0.25">
      <c r="A120" s="6"/>
    </row>
    <row r="121" spans="1:30" x14ac:dyDescent="0.25">
      <c r="A121" s="6"/>
    </row>
    <row r="122" spans="1:30" x14ac:dyDescent="0.25">
      <c r="A122" s="6"/>
    </row>
    <row r="123" spans="1:30" x14ac:dyDescent="0.25">
      <c r="A123" s="6"/>
    </row>
    <row r="124" spans="1:30" x14ac:dyDescent="0.25">
      <c r="A124" s="6"/>
      <c r="B124" s="3"/>
      <c r="C124" s="3"/>
      <c r="D124" s="3"/>
      <c r="E124" s="3"/>
      <c r="F124" s="3"/>
      <c r="G124" s="3"/>
      <c r="H124" s="3"/>
      <c r="I124" s="3"/>
      <c r="K124" s="3"/>
      <c r="L124" s="3"/>
      <c r="M124" s="3"/>
      <c r="N124" s="3"/>
    </row>
    <row r="125" spans="1:30" x14ac:dyDescent="0.25">
      <c r="A125" s="6"/>
      <c r="B125" s="3"/>
      <c r="C125" s="3"/>
      <c r="D125" s="3"/>
      <c r="E125" s="3"/>
      <c r="F125" s="3"/>
      <c r="G125" s="3"/>
      <c r="H125" s="3"/>
      <c r="I125" s="3"/>
      <c r="K125" s="3"/>
      <c r="L125" s="3"/>
      <c r="M125" s="3"/>
      <c r="N125" s="3"/>
    </row>
    <row r="126" spans="1:30" x14ac:dyDescent="0.25">
      <c r="A126" s="6"/>
      <c r="B126" s="3"/>
      <c r="C126" s="3"/>
      <c r="D126" s="3"/>
      <c r="E126" s="3"/>
      <c r="F126" s="3"/>
      <c r="G126" s="3"/>
      <c r="H126" s="3"/>
      <c r="I126" s="3"/>
      <c r="K126" s="3"/>
      <c r="L126" s="3"/>
      <c r="M126" s="3"/>
      <c r="N126" s="3"/>
    </row>
    <row r="127" spans="1:30" x14ac:dyDescent="0.25">
      <c r="A127" s="6"/>
      <c r="B127" s="3"/>
      <c r="C127" s="3"/>
      <c r="D127" s="3"/>
      <c r="E127" s="3"/>
      <c r="F127" s="3"/>
      <c r="G127" s="3"/>
      <c r="H127" s="3"/>
      <c r="I127" s="3"/>
      <c r="K127" s="3"/>
      <c r="L127" s="3"/>
      <c r="M127" s="3"/>
      <c r="N127" s="3"/>
    </row>
    <row r="128" spans="1:30" x14ac:dyDescent="0.2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x14ac:dyDescent="0.2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x14ac:dyDescent="0.25">
      <c r="A130" s="6"/>
      <c r="B130" s="3"/>
      <c r="C130" s="3"/>
      <c r="D130" s="3"/>
      <c r="E130" s="3"/>
      <c r="F130" s="3"/>
      <c r="G130" s="3"/>
      <c r="H130" s="3"/>
      <c r="I130" s="3"/>
      <c r="K130" s="3"/>
      <c r="L130" s="3"/>
      <c r="M130" s="3"/>
      <c r="N130" s="3"/>
    </row>
    <row r="131" spans="1:14" x14ac:dyDescent="0.25">
      <c r="A131" s="6"/>
      <c r="B131" s="3"/>
      <c r="C131" s="3"/>
      <c r="D131" s="3"/>
      <c r="E131" s="3"/>
      <c r="F131" s="3"/>
      <c r="G131" s="3"/>
      <c r="H131" s="3"/>
      <c r="I131" s="3"/>
      <c r="K131" s="3"/>
      <c r="L131" s="3"/>
      <c r="M131" s="3"/>
      <c r="N131" s="3"/>
    </row>
    <row r="132" spans="1:14" x14ac:dyDescent="0.25">
      <c r="A132" s="6"/>
      <c r="B132" s="3"/>
      <c r="C132" s="3"/>
      <c r="D132" s="3"/>
      <c r="E132" s="3"/>
      <c r="F132" s="3"/>
      <c r="G132" s="3"/>
      <c r="H132" s="3"/>
      <c r="I132" s="3"/>
      <c r="K132" s="3"/>
      <c r="L132" s="3"/>
      <c r="M132" s="3"/>
      <c r="N132" s="3"/>
    </row>
    <row r="133" spans="1:14" x14ac:dyDescent="0.25">
      <c r="A133" s="6"/>
      <c r="B133" s="3"/>
      <c r="C133" s="3"/>
      <c r="D133" s="3"/>
      <c r="E133" s="3"/>
      <c r="F133" s="3"/>
      <c r="G133" s="3"/>
      <c r="H133" s="3"/>
      <c r="I133" s="3"/>
      <c r="K133" s="3"/>
      <c r="L133" s="3"/>
      <c r="M133" s="3"/>
      <c r="N133" s="3"/>
    </row>
    <row r="134" spans="1:14" x14ac:dyDescent="0.25">
      <c r="A134" s="6"/>
      <c r="B134" s="3"/>
      <c r="C134" s="3"/>
      <c r="D134" s="3"/>
      <c r="E134" s="3"/>
      <c r="F134" s="3"/>
      <c r="G134" s="3"/>
      <c r="H134" s="3"/>
      <c r="I134" s="3"/>
      <c r="K134" s="3"/>
      <c r="L134" s="3"/>
      <c r="M134" s="3"/>
      <c r="N134" s="3"/>
    </row>
    <row r="135" spans="1:14" x14ac:dyDescent="0.25">
      <c r="A135" s="6"/>
      <c r="B135" s="3"/>
      <c r="C135" s="3"/>
      <c r="D135" s="3"/>
      <c r="E135" s="3"/>
      <c r="F135" s="3"/>
      <c r="G135" s="3"/>
      <c r="H135" s="3"/>
      <c r="I135" s="3"/>
      <c r="K135" s="3"/>
      <c r="L135" s="3"/>
      <c r="M135" s="3"/>
      <c r="N135" s="3"/>
    </row>
    <row r="136" spans="1:14" x14ac:dyDescent="0.25">
      <c r="A136" s="6"/>
      <c r="B136" s="3"/>
      <c r="C136" s="3"/>
      <c r="D136" s="3"/>
      <c r="E136" s="3"/>
      <c r="F136" s="3"/>
      <c r="G136" s="3"/>
      <c r="H136" s="3"/>
      <c r="I136" s="3"/>
      <c r="K136" s="3"/>
      <c r="L136" s="3"/>
      <c r="M136" s="3"/>
      <c r="N136" s="3"/>
    </row>
    <row r="137" spans="1:14" x14ac:dyDescent="0.2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x14ac:dyDescent="0.2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x14ac:dyDescent="0.2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x14ac:dyDescent="0.25">
      <c r="A140" s="6"/>
      <c r="B140" s="3"/>
      <c r="C140" s="3"/>
      <c r="D140" s="3"/>
      <c r="E140" s="3"/>
      <c r="F140" s="3"/>
      <c r="G140" s="3"/>
      <c r="H140" s="3"/>
      <c r="I140" s="3"/>
      <c r="K140" s="3"/>
      <c r="L140" s="3"/>
      <c r="M140" s="3"/>
      <c r="N140" s="3"/>
    </row>
    <row r="141" spans="1:14" x14ac:dyDescent="0.25">
      <c r="A141" s="6"/>
      <c r="B141" s="3"/>
      <c r="C141" s="3"/>
      <c r="D141" s="3"/>
      <c r="E141" s="3"/>
      <c r="F141" s="3"/>
      <c r="G141" s="3"/>
      <c r="H141" s="3"/>
      <c r="I141" s="3"/>
      <c r="K141" s="3"/>
      <c r="L141" s="3"/>
      <c r="M141" s="3"/>
      <c r="N141" s="3"/>
    </row>
    <row r="142" spans="1:14" x14ac:dyDescent="0.25">
      <c r="A142" s="6"/>
      <c r="B142" s="3"/>
      <c r="C142" s="3"/>
      <c r="D142" s="3"/>
      <c r="E142" s="3"/>
      <c r="F142" s="3"/>
      <c r="G142" s="3"/>
      <c r="H142" s="3"/>
      <c r="I142" s="3"/>
      <c r="K142" s="3"/>
      <c r="L142" s="3"/>
      <c r="M142" s="3"/>
      <c r="N142" s="3"/>
    </row>
    <row r="143" spans="1:14" x14ac:dyDescent="0.25">
      <c r="A143" s="6"/>
      <c r="B143" s="3"/>
      <c r="C143" s="3"/>
      <c r="D143" s="3"/>
      <c r="E143" s="3"/>
      <c r="F143" s="3"/>
      <c r="G143" s="3"/>
      <c r="H143" s="3"/>
      <c r="I143" s="3"/>
      <c r="K143" s="3"/>
      <c r="L143" s="3"/>
      <c r="M143" s="3"/>
      <c r="N143" s="3"/>
    </row>
    <row r="144" spans="1:14" x14ac:dyDescent="0.25">
      <c r="A144" s="6"/>
      <c r="B144" s="3"/>
      <c r="C144" s="3"/>
      <c r="D144" s="3"/>
      <c r="E144" s="3"/>
      <c r="F144" s="3"/>
      <c r="G144" s="3"/>
      <c r="H144" s="3"/>
      <c r="I144" s="3"/>
      <c r="K144" s="3"/>
      <c r="L144" s="3"/>
      <c r="M144" s="3"/>
      <c r="N144" s="3"/>
    </row>
    <row r="145" spans="1:14" x14ac:dyDescent="0.25">
      <c r="A145" s="6"/>
      <c r="B145" s="3"/>
      <c r="C145" s="3"/>
      <c r="D145" s="3"/>
      <c r="E145" s="3"/>
      <c r="F145" s="3"/>
      <c r="G145" s="3"/>
      <c r="H145" s="3"/>
      <c r="I145" s="3"/>
      <c r="K145" s="3"/>
      <c r="L145" s="3"/>
      <c r="M145" s="3"/>
      <c r="N145" s="3"/>
    </row>
    <row r="146" spans="1:14" x14ac:dyDescent="0.2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x14ac:dyDescent="0.2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x14ac:dyDescent="0.2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x14ac:dyDescent="0.2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x14ac:dyDescent="0.2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x14ac:dyDescent="0.2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x14ac:dyDescent="0.2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x14ac:dyDescent="0.2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x14ac:dyDescent="0.2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x14ac:dyDescent="0.2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x14ac:dyDescent="0.2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x14ac:dyDescent="0.2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x14ac:dyDescent="0.2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x14ac:dyDescent="0.2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x14ac:dyDescent="0.2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x14ac:dyDescent="0.2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x14ac:dyDescent="0.2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x14ac:dyDescent="0.2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x14ac:dyDescent="0.2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x14ac:dyDescent="0.2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x14ac:dyDescent="0.2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x14ac:dyDescent="0.2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x14ac:dyDescent="0.2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x14ac:dyDescent="0.2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x14ac:dyDescent="0.2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2:14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</sheetData>
  <mergeCells count="4">
    <mergeCell ref="A1:N1"/>
    <mergeCell ref="Q1:AD1"/>
    <mergeCell ref="P2:T8"/>
    <mergeCell ref="P10:T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0FD26-83A0-478C-9FBE-CF1A87A695C4}">
  <dimension ref="A1:AD175"/>
  <sheetViews>
    <sheetView workbookViewId="0">
      <selection sqref="A1:XFD1048576"/>
    </sheetView>
  </sheetViews>
  <sheetFormatPr defaultRowHeight="15" x14ac:dyDescent="0.25"/>
  <cols>
    <col min="1" max="1" width="16.5703125" customWidth="1"/>
    <col min="2" max="2" width="17.42578125" style="1" customWidth="1"/>
    <col min="3" max="14" width="9.140625" style="1"/>
    <col min="17" max="17" width="11.7109375" customWidth="1"/>
    <col min="18" max="18" width="11.28515625" customWidth="1"/>
  </cols>
  <sheetData>
    <row r="1" spans="1:30" ht="14.45" customHeight="1" x14ac:dyDescent="0.25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P1" s="14" t="s">
        <v>28</v>
      </c>
      <c r="Q1" s="14"/>
      <c r="R1" s="14"/>
      <c r="S1" s="14"/>
      <c r="T1" s="14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 ht="14.45" customHeight="1" x14ac:dyDescent="0.25">
      <c r="A2" s="2"/>
      <c r="B2" s="1" t="s">
        <v>1</v>
      </c>
      <c r="C2" s="1" t="s">
        <v>2</v>
      </c>
      <c r="D2" s="1" t="s">
        <v>3</v>
      </c>
      <c r="E2" s="1" t="s">
        <v>2</v>
      </c>
      <c r="F2" s="1" t="s">
        <v>4</v>
      </c>
      <c r="G2" s="1" t="s">
        <v>5</v>
      </c>
      <c r="H2" s="1" t="s">
        <v>2</v>
      </c>
      <c r="I2" s="1" t="s">
        <v>6</v>
      </c>
      <c r="J2" s="1" t="s">
        <v>7</v>
      </c>
      <c r="K2" s="1" t="s">
        <v>2</v>
      </c>
      <c r="L2" s="1" t="s">
        <v>8</v>
      </c>
      <c r="M2" s="1" t="s">
        <v>9</v>
      </c>
      <c r="N2" s="1" t="s">
        <v>2</v>
      </c>
      <c r="P2" s="14"/>
      <c r="Q2" s="14"/>
      <c r="R2" s="14"/>
      <c r="S2" s="14"/>
      <c r="T2" s="14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5">
      <c r="A3" s="2" t="s">
        <v>0</v>
      </c>
      <c r="B3" s="3">
        <v>9.9749999999999996</v>
      </c>
      <c r="C3" s="4">
        <f>GEOMEAN(B3:B6)</f>
        <v>11.003311730809987</v>
      </c>
      <c r="D3" s="3">
        <v>9.9789999999999992</v>
      </c>
      <c r="E3" s="4">
        <f>GEOMEAN(D3:D6)</f>
        <v>10.923040196140626</v>
      </c>
      <c r="F3" s="3">
        <v>14.635999999999999</v>
      </c>
      <c r="G3" s="3">
        <f>F3-C3</f>
        <v>3.6326882691900124</v>
      </c>
      <c r="H3" s="8">
        <f>GEOMEAN(G3:G9)</f>
        <v>3.5598450012657925</v>
      </c>
      <c r="I3" s="3">
        <v>11.894</v>
      </c>
      <c r="J3" s="3">
        <f>I3-C3</f>
        <v>0.89068826919001332</v>
      </c>
      <c r="K3" s="8">
        <f>GEOMEAN(J3:J9)</f>
        <v>2.4595896502717607</v>
      </c>
      <c r="L3" s="3">
        <v>13.335000000000001</v>
      </c>
      <c r="M3" s="3">
        <f>L3-E3</f>
        <v>2.411959803859375</v>
      </c>
      <c r="N3" s="8">
        <f>GEOMEAN(M3:M9)</f>
        <v>2.8221279048960701</v>
      </c>
      <c r="P3" s="14"/>
      <c r="Q3" s="14"/>
      <c r="R3" s="14"/>
      <c r="S3" s="14"/>
      <c r="T3" s="14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x14ac:dyDescent="0.25">
      <c r="A4" s="2"/>
      <c r="B4" s="3">
        <v>10.452999999999999</v>
      </c>
      <c r="C4" s="3"/>
      <c r="D4" s="3">
        <v>10.728</v>
      </c>
      <c r="E4" s="3"/>
      <c r="F4" s="3">
        <v>13.225</v>
      </c>
      <c r="G4" s="3">
        <f>F4-C3</f>
        <v>2.2216882691900128</v>
      </c>
      <c r="H4" s="3" t="s">
        <v>12</v>
      </c>
      <c r="I4" s="3">
        <v>13.574</v>
      </c>
      <c r="J4" s="3">
        <f>I4-C3</f>
        <v>2.570688269190013</v>
      </c>
      <c r="K4" s="3" t="s">
        <v>12</v>
      </c>
      <c r="L4" s="3">
        <v>14.108000000000001</v>
      </c>
      <c r="M4" s="3">
        <f>L4-E3</f>
        <v>3.1849598038593747</v>
      </c>
      <c r="N4" s="3" t="s">
        <v>12</v>
      </c>
      <c r="P4" s="14"/>
      <c r="Q4" s="14"/>
      <c r="R4" s="14"/>
      <c r="S4" s="14"/>
      <c r="T4" s="14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x14ac:dyDescent="0.25">
      <c r="A5" s="2"/>
      <c r="B5" s="3">
        <v>12.022</v>
      </c>
      <c r="C5" s="3"/>
      <c r="D5" s="3">
        <v>11.006</v>
      </c>
      <c r="E5" s="3"/>
      <c r="F5" s="3">
        <v>14.786</v>
      </c>
      <c r="G5" s="3">
        <f>F5-C3</f>
        <v>3.7826882691900128</v>
      </c>
      <c r="H5" s="8">
        <f>_xlfn.STDEV.P(G3:G9)</f>
        <v>0.7558562473557191</v>
      </c>
      <c r="I5" s="3">
        <v>12.856999999999999</v>
      </c>
      <c r="J5" s="3">
        <f>I5-C3</f>
        <v>1.8536882691900125</v>
      </c>
      <c r="K5" s="8">
        <f>_xlfn.STDEV.P(J3:J9)</f>
        <v>4.2796187797817202</v>
      </c>
      <c r="L5" s="3">
        <v>13.775</v>
      </c>
      <c r="M5" s="3">
        <f>L5-E3</f>
        <v>2.8519598038593745</v>
      </c>
      <c r="N5" s="8">
        <f>_xlfn.STDEV.P(M3:M9)</f>
        <v>0.67690619734199553</v>
      </c>
      <c r="P5" s="14"/>
      <c r="Q5" s="14"/>
      <c r="R5" s="14"/>
      <c r="S5" s="14"/>
      <c r="T5" s="14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x14ac:dyDescent="0.25">
      <c r="B6" s="3">
        <v>11.694000000000001</v>
      </c>
      <c r="C6" s="3"/>
      <c r="D6" s="3">
        <v>12.082000000000001</v>
      </c>
      <c r="E6" s="3"/>
      <c r="F6" s="3">
        <v>15.747</v>
      </c>
      <c r="G6" s="3">
        <f>F6-C3</f>
        <v>4.7436882691900131</v>
      </c>
      <c r="H6" s="3"/>
      <c r="I6" s="3">
        <v>13.183999999999999</v>
      </c>
      <c r="J6" s="3">
        <f>I6-C3</f>
        <v>2.1806882691900125</v>
      </c>
      <c r="K6" s="3"/>
      <c r="L6" s="3">
        <v>15.183999999999999</v>
      </c>
      <c r="M6" s="3">
        <f>L6-E3</f>
        <v>4.2609598038593735</v>
      </c>
      <c r="N6" s="3"/>
      <c r="P6" s="14"/>
      <c r="Q6" s="14"/>
      <c r="R6" s="14"/>
      <c r="S6" s="14"/>
      <c r="T6" s="14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x14ac:dyDescent="0.25">
      <c r="B7" s="3"/>
      <c r="C7" s="3"/>
      <c r="D7" s="3"/>
      <c r="E7" s="3"/>
      <c r="F7" s="3">
        <v>15.036</v>
      </c>
      <c r="G7" s="3">
        <f>F7-C3</f>
        <v>4.0326882691900128</v>
      </c>
      <c r="H7" s="3"/>
      <c r="I7" s="3">
        <v>12.807</v>
      </c>
      <c r="J7" s="3">
        <f>I7-C3</f>
        <v>1.8036882691900136</v>
      </c>
      <c r="K7" s="3"/>
      <c r="L7" s="3">
        <v>12.817</v>
      </c>
      <c r="M7" s="3">
        <f>L7-E3</f>
        <v>1.8939598038593743</v>
      </c>
      <c r="N7" s="3"/>
      <c r="P7" s="14"/>
      <c r="Q7" s="14"/>
      <c r="R7" s="14"/>
      <c r="S7" s="14"/>
      <c r="T7" s="14"/>
      <c r="W7" s="3"/>
      <c r="X7" s="3"/>
      <c r="Z7" s="3"/>
      <c r="AA7" s="3"/>
      <c r="AC7" s="3"/>
      <c r="AD7" s="3"/>
    </row>
    <row r="8" spans="1:30" x14ac:dyDescent="0.25">
      <c r="B8" s="3"/>
      <c r="C8" s="3"/>
      <c r="D8" s="3"/>
      <c r="E8" s="3"/>
      <c r="F8" s="3">
        <v>14.488</v>
      </c>
      <c r="G8" s="3">
        <f>F8-C3</f>
        <v>3.4846882691900127</v>
      </c>
      <c r="H8" s="3"/>
      <c r="I8" s="3">
        <v>13.326000000000001</v>
      </c>
      <c r="J8" s="3">
        <v>13.262</v>
      </c>
      <c r="K8" s="3"/>
      <c r="L8" s="3">
        <v>13.849</v>
      </c>
      <c r="M8" s="3">
        <f>L8-E3</f>
        <v>2.9259598038593744</v>
      </c>
      <c r="N8" s="3"/>
      <c r="P8" s="20"/>
      <c r="Q8" s="20"/>
      <c r="R8" s="20"/>
      <c r="S8" s="20"/>
      <c r="T8" s="20"/>
      <c r="W8" s="3"/>
      <c r="X8" s="3"/>
      <c r="Z8" s="3"/>
      <c r="AA8" s="3"/>
      <c r="AC8" s="3"/>
      <c r="AD8" s="3"/>
    </row>
    <row r="9" spans="1:30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>
        <v>13.679</v>
      </c>
      <c r="M9" s="3">
        <f>L9-E3</f>
        <v>2.7559598038593744</v>
      </c>
      <c r="N9" s="3"/>
      <c r="P9" s="20"/>
      <c r="Q9" s="20"/>
      <c r="R9" s="20"/>
      <c r="S9" s="20"/>
      <c r="T9" s="20"/>
      <c r="W9" s="3"/>
      <c r="X9" s="3"/>
      <c r="Z9" s="3"/>
      <c r="AA9" s="3"/>
      <c r="AC9" s="3"/>
      <c r="AD9" s="3"/>
    </row>
    <row r="10" spans="1:30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>
        <v>12.957000000000001</v>
      </c>
      <c r="M10" s="3">
        <f>L10-E3</f>
        <v>2.0339598038593749</v>
      </c>
      <c r="N10" s="3"/>
      <c r="P10" s="20"/>
      <c r="Q10" s="20"/>
      <c r="R10" s="20"/>
      <c r="S10" s="20"/>
      <c r="T10" s="20"/>
      <c r="W10" s="3"/>
      <c r="X10" s="3"/>
      <c r="Z10" s="3"/>
      <c r="AA10" s="3"/>
      <c r="AC10" s="3"/>
      <c r="AD10" s="3"/>
    </row>
    <row r="11" spans="1:30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P11" s="20"/>
      <c r="Q11" s="20"/>
      <c r="R11" s="20"/>
      <c r="S11" s="20"/>
      <c r="T11" s="20"/>
      <c r="W11" s="3"/>
      <c r="X11" s="3"/>
      <c r="Z11" s="3"/>
      <c r="AA11" s="3"/>
      <c r="AC11" s="3"/>
      <c r="AD11" s="3"/>
    </row>
    <row r="12" spans="1:30" x14ac:dyDescent="0.25">
      <c r="A12" t="s">
        <v>13</v>
      </c>
      <c r="B12" s="3">
        <v>10.412000000000001</v>
      </c>
      <c r="C12" s="4">
        <f>GEOMEAN(B12:B15)</f>
        <v>10.799762987880253</v>
      </c>
      <c r="D12" s="3">
        <v>11.135999999999999</v>
      </c>
      <c r="E12" s="4">
        <f>GEOMEAN(D12:D15)</f>
        <v>12.104844285258594</v>
      </c>
      <c r="F12" s="3">
        <v>14.39</v>
      </c>
      <c r="G12" s="3">
        <f>F12-C12</f>
        <v>3.5902370121197471</v>
      </c>
      <c r="H12" s="8">
        <f>GEOMEAN(G12:G18)</f>
        <v>3.3536153831048114</v>
      </c>
      <c r="I12" s="3">
        <v>11.715999999999999</v>
      </c>
      <c r="J12" s="3">
        <f>I12-C12</f>
        <v>0.91623701211974584</v>
      </c>
      <c r="K12" s="8">
        <f>GEOMEAN(J12:J19)</f>
        <v>1.8731963698646132</v>
      </c>
      <c r="L12" s="3">
        <v>12.500999999999999</v>
      </c>
      <c r="M12" s="3">
        <f>L12-E12</f>
        <v>0.39615571474140587</v>
      </c>
      <c r="N12" s="8">
        <f>GEOMEAN(M12:M18)</f>
        <v>2.6820523068090054</v>
      </c>
      <c r="P12" s="20"/>
      <c r="Q12" s="20"/>
      <c r="R12" s="20"/>
      <c r="S12" s="20"/>
      <c r="T12" s="20"/>
      <c r="W12" s="3"/>
    </row>
    <row r="13" spans="1:30" x14ac:dyDescent="0.25">
      <c r="B13" s="3">
        <v>10.06</v>
      </c>
      <c r="C13" s="3"/>
      <c r="D13" s="3">
        <v>12.041</v>
      </c>
      <c r="E13" s="3"/>
      <c r="F13" s="3">
        <v>13.983000000000001</v>
      </c>
      <c r="G13" s="3">
        <f>F13-C12</f>
        <v>3.1832370121197471</v>
      </c>
      <c r="H13" s="3" t="s">
        <v>12</v>
      </c>
      <c r="I13" s="3">
        <v>12.163</v>
      </c>
      <c r="J13" s="3">
        <f>I13-C12</f>
        <v>1.3632370121197468</v>
      </c>
      <c r="K13" s="3" t="s">
        <v>12</v>
      </c>
      <c r="L13" s="3">
        <v>14.999000000000001</v>
      </c>
      <c r="M13" s="3">
        <f>L13-E12</f>
        <v>2.894155714741407</v>
      </c>
      <c r="N13" s="3" t="s">
        <v>12</v>
      </c>
      <c r="P13" s="20"/>
      <c r="Q13" s="20"/>
      <c r="R13" s="20"/>
      <c r="S13" s="20"/>
      <c r="T13" s="20"/>
    </row>
    <row r="14" spans="1:30" x14ac:dyDescent="0.25">
      <c r="B14" s="3">
        <v>10.87</v>
      </c>
      <c r="C14" s="3"/>
      <c r="D14" s="3">
        <v>11.763999999999999</v>
      </c>
      <c r="E14" s="3"/>
      <c r="F14" s="3">
        <v>14.553000000000001</v>
      </c>
      <c r="G14" s="3">
        <f>F14-C12</f>
        <v>3.7532370121197474</v>
      </c>
      <c r="H14" s="8">
        <f>_xlfn.STDEV.P(G12:G18)</f>
        <v>0.80758594664870875</v>
      </c>
      <c r="I14" s="3">
        <v>12.208</v>
      </c>
      <c r="J14" s="3">
        <f>I14-C12</f>
        <v>1.4082370121197467</v>
      </c>
      <c r="K14" s="8">
        <f>_xlfn.STDEV.P(J12:J19)</f>
        <v>1.0586187271038616</v>
      </c>
      <c r="L14" s="3">
        <v>16.210999999999999</v>
      </c>
      <c r="M14" s="3">
        <f>L14-E12</f>
        <v>4.1061557147414049</v>
      </c>
      <c r="N14" s="8">
        <f>_xlfn.STDEV.P(M12:M18)</f>
        <v>1.8661674109134896</v>
      </c>
      <c r="P14" s="20"/>
      <c r="Q14" s="20"/>
      <c r="R14" s="20"/>
      <c r="S14" s="20"/>
      <c r="T14" s="20"/>
      <c r="U14" s="3"/>
      <c r="W14" s="3"/>
      <c r="X14" s="3"/>
      <c r="Z14" s="3"/>
      <c r="AA14" s="3"/>
      <c r="AC14" s="3"/>
      <c r="AD14" s="3"/>
    </row>
    <row r="15" spans="1:30" x14ac:dyDescent="0.25">
      <c r="B15" s="3">
        <v>11.948</v>
      </c>
      <c r="C15" s="3"/>
      <c r="D15" s="3">
        <v>13.611000000000001</v>
      </c>
      <c r="E15" s="3"/>
      <c r="F15" s="3">
        <v>15.048999999999999</v>
      </c>
      <c r="G15" s="3">
        <f>F15-C12</f>
        <v>4.249237012119746</v>
      </c>
      <c r="I15" s="3">
        <v>12.638999999999999</v>
      </c>
      <c r="J15" s="3">
        <f>I15-C12</f>
        <v>1.8392370121197459</v>
      </c>
      <c r="K15" s="3"/>
      <c r="L15" s="3">
        <v>15.333</v>
      </c>
      <c r="M15" s="3">
        <f>L15-E12</f>
        <v>3.2281557147414066</v>
      </c>
      <c r="N15" s="3"/>
      <c r="P15" s="20"/>
      <c r="Q15" s="20"/>
      <c r="R15" s="20"/>
      <c r="S15" s="20"/>
      <c r="T15" s="20"/>
      <c r="W15" s="3"/>
      <c r="X15" s="3"/>
      <c r="Z15" s="3"/>
      <c r="AA15" s="3"/>
      <c r="AC15" s="3"/>
      <c r="AD15" s="3"/>
    </row>
    <row r="16" spans="1:30" x14ac:dyDescent="0.25">
      <c r="B16" s="3"/>
      <c r="C16" s="3"/>
      <c r="D16" s="3"/>
      <c r="E16" s="3"/>
      <c r="F16" s="3">
        <v>13.82</v>
      </c>
      <c r="G16" s="3">
        <f>F16-C12</f>
        <v>3.0202370121197468</v>
      </c>
      <c r="I16" s="3">
        <v>12.433</v>
      </c>
      <c r="J16" s="3">
        <f>I16-C12</f>
        <v>1.6332370121197464</v>
      </c>
      <c r="K16" s="3"/>
      <c r="L16" s="3">
        <v>15.744</v>
      </c>
      <c r="M16" s="3">
        <f>L16-E12</f>
        <v>3.6391557147414062</v>
      </c>
      <c r="N16" s="3"/>
      <c r="R16" s="15"/>
      <c r="W16" s="3"/>
      <c r="X16" s="3"/>
      <c r="Z16" s="3"/>
      <c r="AA16" s="3"/>
      <c r="AC16" s="3"/>
      <c r="AD16" s="3"/>
    </row>
    <row r="17" spans="1:30" x14ac:dyDescent="0.25">
      <c r="B17" s="3"/>
      <c r="C17" s="3"/>
      <c r="D17" s="3"/>
      <c r="E17" s="3"/>
      <c r="F17" s="3">
        <v>15.339</v>
      </c>
      <c r="G17" s="3">
        <f>F17-C12</f>
        <v>4.539237012119747</v>
      </c>
      <c r="I17" s="3">
        <v>13.757999999999999</v>
      </c>
      <c r="J17" s="3">
        <f>I17-C12</f>
        <v>2.9582370121197457</v>
      </c>
      <c r="K17" s="3"/>
      <c r="L17" s="3">
        <v>18.835000000000001</v>
      </c>
      <c r="M17" s="3">
        <f>L17-E12</f>
        <v>6.7301557147414073</v>
      </c>
      <c r="N17" s="3"/>
      <c r="R17" s="15"/>
      <c r="W17" s="3"/>
      <c r="X17" s="3"/>
      <c r="Z17" s="3"/>
      <c r="AA17" s="3"/>
      <c r="AC17" s="3"/>
      <c r="AD17" s="3"/>
    </row>
    <row r="18" spans="1:30" x14ac:dyDescent="0.25">
      <c r="B18" s="3"/>
      <c r="C18" s="3"/>
      <c r="D18" s="3"/>
      <c r="E18" s="3"/>
      <c r="F18" s="3">
        <v>12.709</v>
      </c>
      <c r="G18" s="3">
        <f>F18-C12</f>
        <v>1.9092370121197462</v>
      </c>
      <c r="H18" s="3"/>
      <c r="I18" s="3">
        <v>12.98</v>
      </c>
      <c r="J18" s="3">
        <f>I18-C12</f>
        <v>2.180237012119747</v>
      </c>
      <c r="K18" s="3"/>
      <c r="L18" s="3"/>
      <c r="M18" s="3"/>
      <c r="N18" s="3"/>
      <c r="R18" s="15"/>
      <c r="W18" s="3"/>
      <c r="X18" s="3"/>
      <c r="Z18" s="3"/>
      <c r="AA18" s="3"/>
      <c r="AC18" s="3"/>
      <c r="AD18" s="3"/>
    </row>
    <row r="19" spans="1:30" x14ac:dyDescent="0.25">
      <c r="B19" s="3"/>
      <c r="C19" s="3"/>
      <c r="D19" s="3"/>
      <c r="E19" s="3"/>
      <c r="F19" s="3"/>
      <c r="G19" s="3"/>
      <c r="H19" s="3"/>
      <c r="I19" s="3">
        <v>15.247999999999999</v>
      </c>
      <c r="J19" s="3">
        <f>I19-C12</f>
        <v>4.4482370121197459</v>
      </c>
      <c r="K19" s="3"/>
      <c r="L19" s="3"/>
      <c r="M19" s="3"/>
      <c r="N19" s="3"/>
      <c r="R19" s="15"/>
      <c r="W19" s="3"/>
      <c r="X19" s="3"/>
      <c r="Z19" s="3"/>
      <c r="AA19" s="3"/>
      <c r="AC19" s="3"/>
      <c r="AD19" s="3"/>
    </row>
    <row r="20" spans="1:3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R20" s="15"/>
      <c r="W20" s="3"/>
      <c r="X20" s="3"/>
      <c r="Z20" s="3"/>
      <c r="AA20" s="3"/>
      <c r="AC20" s="3"/>
      <c r="AD20" s="3"/>
    </row>
    <row r="21" spans="1:30" x14ac:dyDescent="0.25">
      <c r="A21" t="s">
        <v>14</v>
      </c>
      <c r="B21" s="3">
        <v>9.31</v>
      </c>
      <c r="C21" s="4">
        <f>GEOMEAN(B21:B24)</f>
        <v>10.296949648000203</v>
      </c>
      <c r="D21" s="3">
        <v>11.420999999999999</v>
      </c>
      <c r="E21" s="4">
        <f>GEOMEAN(D21:D24)</f>
        <v>10.50163599505111</v>
      </c>
      <c r="F21" s="3">
        <v>11.996</v>
      </c>
      <c r="G21" s="3">
        <f>F21-C21</f>
        <v>1.6990503519997979</v>
      </c>
      <c r="H21" s="8">
        <f>GEOMEAN(G21:G27)</f>
        <v>2.6289665859938096</v>
      </c>
      <c r="I21" s="3">
        <v>10.326000000000001</v>
      </c>
      <c r="J21" s="3">
        <f>I21-C21</f>
        <v>2.9050351999797996E-2</v>
      </c>
      <c r="K21" s="8">
        <f>GEOMEAN(J21:J28)</f>
        <v>0.89797493510709381</v>
      </c>
      <c r="L21" s="3">
        <v>17.577000000000002</v>
      </c>
      <c r="M21" s="3">
        <f>L21-E21</f>
        <v>7.0753640049488915</v>
      </c>
      <c r="N21" s="8">
        <f>GEOMEAN(M21:M27)</f>
        <v>5.4359647254036894</v>
      </c>
      <c r="R21" s="15"/>
      <c r="W21" s="3"/>
      <c r="X21" s="3"/>
      <c r="Z21" s="3"/>
      <c r="AA21" s="3"/>
      <c r="AC21" s="3"/>
      <c r="AD21" s="3"/>
    </row>
    <row r="22" spans="1:30" x14ac:dyDescent="0.25">
      <c r="B22" s="3">
        <v>10.118</v>
      </c>
      <c r="C22" s="3"/>
      <c r="D22" s="3">
        <v>9.6720000000000006</v>
      </c>
      <c r="E22" s="3"/>
      <c r="F22" s="3">
        <v>13.294</v>
      </c>
      <c r="G22" s="3">
        <f>F22-C21</f>
        <v>2.997050351999798</v>
      </c>
      <c r="H22" s="3" t="s">
        <v>12</v>
      </c>
      <c r="I22" s="3">
        <v>12.558999999999999</v>
      </c>
      <c r="J22" s="3">
        <f>I22-C21</f>
        <v>2.2620503519997968</v>
      </c>
      <c r="K22" s="3" t="s">
        <v>12</v>
      </c>
      <c r="L22" s="3">
        <v>17.606999999999999</v>
      </c>
      <c r="M22" s="3">
        <f>L22-E21</f>
        <v>7.1053640049488891</v>
      </c>
      <c r="N22" s="3" t="s">
        <v>12</v>
      </c>
      <c r="R22" s="15"/>
      <c r="S22" s="3"/>
      <c r="W22" s="3"/>
      <c r="X22" s="3"/>
      <c r="Z22" s="3"/>
      <c r="AA22" s="3"/>
      <c r="AC22" s="3"/>
      <c r="AD22" s="3"/>
    </row>
    <row r="23" spans="1:30" x14ac:dyDescent="0.25">
      <c r="B23" s="3">
        <v>9.8450000000000006</v>
      </c>
      <c r="C23" s="3"/>
      <c r="D23" s="3">
        <v>10.147</v>
      </c>
      <c r="E23" s="3"/>
      <c r="F23" s="3">
        <v>12.718</v>
      </c>
      <c r="G23" s="3">
        <f>F23-C21</f>
        <v>2.4210503519997975</v>
      </c>
      <c r="H23" s="8">
        <f>_xlfn.STDEV.P(G21:G27)</f>
        <v>0.53949165887898587</v>
      </c>
      <c r="I23" s="3">
        <v>11.253</v>
      </c>
      <c r="J23" s="3">
        <f>I23-C21</f>
        <v>0.9560503519997976</v>
      </c>
      <c r="K23" s="8">
        <f>_xlfn.STDEV.P(J21:J28)</f>
        <v>1.1963329636852773</v>
      </c>
      <c r="L23" s="3">
        <v>16.440000000000001</v>
      </c>
      <c r="M23" s="3">
        <f>L23-E21</f>
        <v>5.9383640049488911</v>
      </c>
      <c r="N23" s="8">
        <f>_xlfn.STDEV.P(M21:M27)</f>
        <v>1.1409284439813494</v>
      </c>
      <c r="R23" s="15"/>
      <c r="U23" s="3"/>
      <c r="W23" s="3"/>
      <c r="X23" s="3"/>
      <c r="Z23" s="3"/>
      <c r="AA23" s="3"/>
      <c r="AC23" s="3"/>
      <c r="AD23" s="3"/>
    </row>
    <row r="24" spans="1:30" x14ac:dyDescent="0.25">
      <c r="B24" s="3">
        <v>12.122</v>
      </c>
      <c r="C24" s="3"/>
      <c r="D24" s="3">
        <v>10.851000000000001</v>
      </c>
      <c r="E24" s="3"/>
      <c r="F24" s="3">
        <v>12.878</v>
      </c>
      <c r="G24" s="3">
        <f>F24-C21</f>
        <v>2.5810503519997976</v>
      </c>
      <c r="I24" s="3">
        <v>13.347</v>
      </c>
      <c r="J24" s="3">
        <f>I24-C21</f>
        <v>3.050050351999797</v>
      </c>
      <c r="K24" s="3"/>
      <c r="L24" s="3">
        <v>16.094000000000001</v>
      </c>
      <c r="M24" s="3">
        <f>L24-E21</f>
        <v>5.592364004948891</v>
      </c>
      <c r="N24" s="3"/>
      <c r="R24" s="15"/>
      <c r="W24" s="3"/>
      <c r="X24" s="3"/>
      <c r="Z24" s="3"/>
      <c r="AA24" s="3"/>
      <c r="AC24" s="3"/>
      <c r="AD24" s="3"/>
    </row>
    <row r="25" spans="1:30" x14ac:dyDescent="0.25">
      <c r="B25" s="3"/>
      <c r="C25" s="3"/>
      <c r="D25" s="3"/>
      <c r="E25" s="3"/>
      <c r="F25" s="3">
        <v>13.423</v>
      </c>
      <c r="G25" s="3">
        <f>F25-C21</f>
        <v>3.1260503519997975</v>
      </c>
      <c r="I25" s="3">
        <v>13.343999999999999</v>
      </c>
      <c r="J25" s="3">
        <f>I25-C21</f>
        <v>3.0470503519997969</v>
      </c>
      <c r="K25" s="3"/>
      <c r="L25" s="3">
        <v>15.186</v>
      </c>
      <c r="M25" s="3">
        <f>L25-E21</f>
        <v>4.6843640049488897</v>
      </c>
      <c r="N25" s="3"/>
      <c r="R25" s="15"/>
      <c r="W25" s="3"/>
      <c r="X25" s="3"/>
      <c r="Z25" s="3"/>
      <c r="AA25" s="3"/>
      <c r="AC25" s="3"/>
      <c r="AD25" s="3"/>
    </row>
    <row r="26" spans="1:30" x14ac:dyDescent="0.25">
      <c r="B26" s="3"/>
      <c r="C26" s="3"/>
      <c r="D26" s="3"/>
      <c r="E26" s="3"/>
      <c r="F26" s="3">
        <v>13.616</v>
      </c>
      <c r="G26" s="3">
        <f>F26-C21</f>
        <v>3.3190503519997971</v>
      </c>
      <c r="I26" s="3"/>
      <c r="J26" s="3"/>
      <c r="K26" s="3"/>
      <c r="L26" s="3">
        <v>14.798999999999999</v>
      </c>
      <c r="M26" s="3">
        <f>L26-E21</f>
        <v>4.2973640049488893</v>
      </c>
      <c r="N26" s="3"/>
      <c r="R26" s="15"/>
      <c r="W26" s="3"/>
      <c r="X26" s="3"/>
      <c r="Z26" s="3"/>
      <c r="AA26" s="3"/>
      <c r="AC26" s="3"/>
      <c r="AD26" s="3"/>
    </row>
    <row r="27" spans="1:30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>
        <v>14.675000000000001</v>
      </c>
      <c r="M27" s="3">
        <f>L27-E21</f>
        <v>4.1733640049488905</v>
      </c>
      <c r="N27" s="3"/>
      <c r="R27" s="15"/>
      <c r="W27" s="3"/>
      <c r="X27" s="3"/>
      <c r="Z27" s="3"/>
      <c r="AA27" s="3"/>
      <c r="AC27" s="3"/>
      <c r="AD27" s="3"/>
    </row>
    <row r="28" spans="1:30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R28" s="15"/>
      <c r="W28" s="3"/>
      <c r="X28" s="3"/>
      <c r="Z28" s="3"/>
      <c r="AA28" s="3"/>
      <c r="AC28" s="3"/>
      <c r="AD28" s="3"/>
    </row>
    <row r="29" spans="1:30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5"/>
      <c r="W29" s="3"/>
      <c r="Z29" s="3"/>
    </row>
    <row r="30" spans="1:30" x14ac:dyDescent="0.25">
      <c r="A30" t="s">
        <v>15</v>
      </c>
      <c r="B30" s="3">
        <v>10.909000000000001</v>
      </c>
      <c r="C30" s="4">
        <f>GEOMEAN(B30:B33)</f>
        <v>10.764513844880787</v>
      </c>
      <c r="D30" s="3">
        <v>9.9510000000000005</v>
      </c>
      <c r="E30" s="4">
        <f>GEOMEAN(D30:D33)</f>
        <v>10.663226157618997</v>
      </c>
      <c r="F30" s="3">
        <v>12.746</v>
      </c>
      <c r="G30" s="3">
        <f>F30-C30</f>
        <v>1.9814861551192138</v>
      </c>
      <c r="H30" s="8">
        <f>GEOMEAN(G30:G36)</f>
        <v>1.4646812117400265</v>
      </c>
      <c r="I30" s="3">
        <v>12.311999999999999</v>
      </c>
      <c r="J30" s="3">
        <f>I30-C30</f>
        <v>1.5474861551192127</v>
      </c>
      <c r="K30" s="8">
        <f>GEOMEAN(J30:J35)</f>
        <v>0.78463300909781464</v>
      </c>
      <c r="L30" s="3">
        <v>19.201000000000001</v>
      </c>
      <c r="M30" s="3">
        <f>L30-E30</f>
        <v>8.5377738423810037</v>
      </c>
      <c r="N30" s="8">
        <f>GEOMEAN(M30:M36)</f>
        <v>7.2769016092227536</v>
      </c>
      <c r="R30" s="15"/>
      <c r="S30" s="3"/>
      <c r="Z30" s="3"/>
    </row>
    <row r="31" spans="1:30" x14ac:dyDescent="0.25">
      <c r="B31" s="3">
        <v>10.67</v>
      </c>
      <c r="C31" s="3"/>
      <c r="D31" s="3">
        <v>10.736000000000001</v>
      </c>
      <c r="E31" s="3"/>
      <c r="F31" s="3">
        <v>11.742000000000001</v>
      </c>
      <c r="G31" s="3">
        <f>F31-C30</f>
        <v>0.97748615511921422</v>
      </c>
      <c r="H31" s="3" t="s">
        <v>12</v>
      </c>
      <c r="I31" s="3">
        <v>9.9719999999999995</v>
      </c>
      <c r="J31" s="3" t="s">
        <v>32</v>
      </c>
      <c r="K31" s="3" t="s">
        <v>12</v>
      </c>
      <c r="L31" s="3">
        <v>17.481000000000002</v>
      </c>
      <c r="M31" s="3">
        <f>L31-E30</f>
        <v>6.8177738423810048</v>
      </c>
      <c r="N31" s="3" t="s">
        <v>12</v>
      </c>
      <c r="R31" s="15"/>
      <c r="U31" s="3"/>
      <c r="W31" s="3"/>
      <c r="X31" s="3"/>
      <c r="Z31" s="3"/>
      <c r="AA31" s="3"/>
      <c r="AC31" s="3"/>
      <c r="AD31" s="3"/>
    </row>
    <row r="32" spans="1:30" x14ac:dyDescent="0.25">
      <c r="B32" s="3">
        <v>10.366</v>
      </c>
      <c r="C32" s="3"/>
      <c r="D32" s="3">
        <v>10.419</v>
      </c>
      <c r="E32" s="3"/>
      <c r="F32" s="3">
        <v>11.834</v>
      </c>
      <c r="G32" s="3">
        <f>F32-C30</f>
        <v>1.069486155119213</v>
      </c>
      <c r="H32" s="8">
        <f>_xlfn.STDEV.P(G30:G36)</f>
        <v>0.72612497011342492</v>
      </c>
      <c r="I32" s="3">
        <v>10.89</v>
      </c>
      <c r="J32" s="3">
        <f>I32-C30</f>
        <v>0.1254861551192139</v>
      </c>
      <c r="K32" s="8">
        <f>_xlfn.STDEV.P(J30:J37)</f>
        <v>0.80306456822125871</v>
      </c>
      <c r="L32" s="3">
        <v>21.262</v>
      </c>
      <c r="M32" s="3">
        <f>L32-E30</f>
        <v>10.598773842381004</v>
      </c>
      <c r="N32" s="8">
        <f>_xlfn.STDEV.P(M30:M36)</f>
        <v>1.6431375897620066</v>
      </c>
      <c r="R32" s="15"/>
      <c r="W32" s="3"/>
      <c r="X32" s="3"/>
      <c r="Z32" s="3"/>
      <c r="AA32" s="3"/>
      <c r="AC32" s="3"/>
      <c r="AD32" s="3"/>
    </row>
    <row r="33" spans="1:30" x14ac:dyDescent="0.25">
      <c r="B33" s="3">
        <v>11.128</v>
      </c>
      <c r="C33" s="3"/>
      <c r="D33" s="3">
        <v>11.615</v>
      </c>
      <c r="E33" s="3"/>
      <c r="F33" s="3">
        <v>11.638</v>
      </c>
      <c r="G33" s="3">
        <f>F33-C30</f>
        <v>0.87348615511921324</v>
      </c>
      <c r="I33" s="3">
        <v>11.192</v>
      </c>
      <c r="J33" s="3">
        <f>I33-C30</f>
        <v>0.42748615511921351</v>
      </c>
      <c r="K33" s="3"/>
      <c r="L33" s="3">
        <v>16.611999999999998</v>
      </c>
      <c r="M33" s="3">
        <f>L33-E30</f>
        <v>5.9487738423810015</v>
      </c>
      <c r="N33" s="3"/>
      <c r="R33" s="15"/>
      <c r="W33" s="3"/>
      <c r="X33" s="3"/>
      <c r="Z33" s="3"/>
      <c r="AA33" s="3"/>
      <c r="AC33" s="3"/>
      <c r="AD33" s="3"/>
    </row>
    <row r="34" spans="1:30" x14ac:dyDescent="0.25">
      <c r="B34" s="3"/>
      <c r="C34" s="3"/>
      <c r="D34" s="3"/>
      <c r="E34" s="3"/>
      <c r="F34" s="3">
        <v>12.631</v>
      </c>
      <c r="G34" s="3">
        <f>F34-C30</f>
        <v>1.8664861551192136</v>
      </c>
      <c r="I34" s="3">
        <v>12.74</v>
      </c>
      <c r="J34" s="3">
        <f>I34-C30</f>
        <v>1.9754861551192135</v>
      </c>
      <c r="K34" s="3"/>
      <c r="L34" s="3">
        <v>16.814</v>
      </c>
      <c r="M34" s="3">
        <f>L34-E30</f>
        <v>6.1507738423810032</v>
      </c>
      <c r="N34" s="3"/>
      <c r="R34" s="15"/>
      <c r="W34" s="3"/>
      <c r="X34" s="3"/>
      <c r="Z34" s="3"/>
      <c r="AA34" s="3"/>
      <c r="AC34" s="3"/>
      <c r="AD34" s="3"/>
    </row>
    <row r="35" spans="1:30" x14ac:dyDescent="0.25">
      <c r="B35" s="3"/>
      <c r="C35" s="3"/>
      <c r="D35" s="3"/>
      <c r="E35" s="3"/>
      <c r="F35" s="3">
        <v>13.688000000000001</v>
      </c>
      <c r="G35" s="3">
        <f>F35-C30</f>
        <v>2.9234861551192139</v>
      </c>
      <c r="I35" s="3">
        <v>12.577999999999999</v>
      </c>
      <c r="J35" s="3">
        <f>I35-C30</f>
        <v>1.8134861551192127</v>
      </c>
      <c r="K35" s="3"/>
      <c r="L35" s="3">
        <v>17.241</v>
      </c>
      <c r="M35" s="3">
        <f>L35-E30</f>
        <v>6.5777738423810028</v>
      </c>
      <c r="N35" s="3"/>
      <c r="R35" s="15"/>
      <c r="W35" s="3"/>
      <c r="X35" s="3"/>
      <c r="Z35" s="3"/>
      <c r="AA35" s="3"/>
      <c r="AC35" s="3"/>
      <c r="AD35" s="3"/>
    </row>
    <row r="36" spans="1:30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R36" s="15"/>
      <c r="W36" s="3"/>
      <c r="X36" s="3"/>
      <c r="Z36" s="3"/>
      <c r="AA36" s="3"/>
      <c r="AC36" s="3"/>
      <c r="AD36" s="3"/>
    </row>
    <row r="37" spans="1:30" x14ac:dyDescent="0.25">
      <c r="A37" t="s">
        <v>16</v>
      </c>
      <c r="B37" s="3">
        <v>10.153</v>
      </c>
      <c r="C37" s="4">
        <f>GEOMEAN(B37:B40)</f>
        <v>10.532582853599884</v>
      </c>
      <c r="D37" s="3">
        <v>11.307</v>
      </c>
      <c r="E37" s="4">
        <f>GEOMEAN(D37:D40)</f>
        <v>10.912810944823432</v>
      </c>
      <c r="F37" s="3">
        <v>13.531000000000001</v>
      </c>
      <c r="G37" s="3">
        <f>F37-C37</f>
        <v>2.9984171464001168</v>
      </c>
      <c r="H37" s="8">
        <f>GEOMEAN(G37:G43)</f>
        <v>3.438192657310335</v>
      </c>
      <c r="I37" s="3">
        <v>10.603</v>
      </c>
      <c r="J37" s="3">
        <f>I37-C37</f>
        <v>7.0417146400115982E-2</v>
      </c>
      <c r="K37" s="8">
        <f>GEOMEAN(J37:J44)</f>
        <v>0.54840431713267201</v>
      </c>
      <c r="L37" s="3">
        <v>16.914999999999999</v>
      </c>
      <c r="M37" s="3">
        <f>L37-E37</f>
        <v>6.0021890551765669</v>
      </c>
      <c r="N37" s="8">
        <f>GEOMEAN(M37:M43)</f>
        <v>6.085605357235579</v>
      </c>
      <c r="R37" s="15"/>
      <c r="W37" s="3"/>
      <c r="Z37" s="3"/>
    </row>
    <row r="38" spans="1:30" x14ac:dyDescent="0.25">
      <c r="B38" s="3">
        <v>10.241</v>
      </c>
      <c r="C38" s="3"/>
      <c r="D38" s="3">
        <v>10.3</v>
      </c>
      <c r="E38" s="3"/>
      <c r="F38" s="3">
        <v>13.675000000000001</v>
      </c>
      <c r="G38" s="3">
        <f>F38-C37</f>
        <v>3.1424171464001169</v>
      </c>
      <c r="H38" s="3" t="s">
        <v>12</v>
      </c>
      <c r="I38" s="3">
        <v>10.79</v>
      </c>
      <c r="J38" s="3">
        <f>I38-C37</f>
        <v>0.25741714640011537</v>
      </c>
      <c r="K38" s="3" t="s">
        <v>12</v>
      </c>
      <c r="L38" s="3">
        <v>18.620999999999999</v>
      </c>
      <c r="M38" s="3">
        <f>L38-E37</f>
        <v>7.7081890551765664</v>
      </c>
      <c r="N38" s="3" t="s">
        <v>12</v>
      </c>
      <c r="R38" s="15"/>
      <c r="S38" s="3"/>
    </row>
    <row r="39" spans="1:30" x14ac:dyDescent="0.25">
      <c r="B39" s="3">
        <v>10.068</v>
      </c>
      <c r="C39" s="3"/>
      <c r="D39" s="3">
        <v>11.159000000000001</v>
      </c>
      <c r="E39" s="3"/>
      <c r="F39" s="3">
        <v>14.14</v>
      </c>
      <c r="G39" s="3">
        <f>F39-C37</f>
        <v>3.6074171464001168</v>
      </c>
      <c r="H39" s="8">
        <f>_xlfn.STDEV.P(G37:G43)</f>
        <v>0.32667232137962865</v>
      </c>
      <c r="I39" s="3">
        <v>11.769</v>
      </c>
      <c r="J39" s="3">
        <f>I39-C37</f>
        <v>1.2364171464001164</v>
      </c>
      <c r="K39" s="8">
        <f>_xlfn.STDEV.P(J37:J44)</f>
        <v>0.61885539506414622</v>
      </c>
      <c r="L39" s="3">
        <v>18.713000000000001</v>
      </c>
      <c r="M39" s="3">
        <f>L39-E37</f>
        <v>7.8001890551765687</v>
      </c>
      <c r="N39" s="8">
        <f>_xlfn.STDEV.P(M37:M43)</f>
        <v>1.6526976348449931</v>
      </c>
      <c r="R39" s="15"/>
      <c r="U39" s="3"/>
      <c r="W39" s="3"/>
      <c r="X39" s="3"/>
      <c r="Z39" s="3"/>
      <c r="AA39" s="3"/>
      <c r="AC39" s="3"/>
      <c r="AD39" s="3"/>
    </row>
    <row r="40" spans="1:30" x14ac:dyDescent="0.25">
      <c r="B40" s="3">
        <v>11.756</v>
      </c>
      <c r="C40" s="3"/>
      <c r="D40" s="3"/>
      <c r="E40" s="3"/>
      <c r="F40" s="3">
        <v>14.519</v>
      </c>
      <c r="G40" s="3">
        <f>F40-C37</f>
        <v>3.9864171464001164</v>
      </c>
      <c r="I40" s="3">
        <v>11.961</v>
      </c>
      <c r="J40" s="3">
        <f>I40-C37</f>
        <v>1.4284171464001165</v>
      </c>
      <c r="K40" s="3"/>
      <c r="L40" s="3">
        <v>18.968</v>
      </c>
      <c r="M40" s="3">
        <f>L40-E37</f>
        <v>8.0551890551765677</v>
      </c>
      <c r="N40" s="3"/>
      <c r="R40" s="15"/>
      <c r="W40" s="3"/>
      <c r="X40" s="3"/>
      <c r="Z40" s="3"/>
      <c r="AA40" s="3"/>
      <c r="AC40" s="3"/>
      <c r="AD40" s="3"/>
    </row>
    <row r="41" spans="1:30" x14ac:dyDescent="0.25">
      <c r="B41" s="3"/>
      <c r="C41" s="3"/>
      <c r="D41" s="3"/>
      <c r="E41" s="3"/>
      <c r="F41" s="3">
        <v>14.138999999999999</v>
      </c>
      <c r="G41" s="3">
        <f>F41-C37</f>
        <v>3.6064171464001156</v>
      </c>
      <c r="I41" s="3">
        <v>12.082000000000001</v>
      </c>
      <c r="J41" s="3">
        <f>I41-C37</f>
        <v>1.549417146400117</v>
      </c>
      <c r="K41" s="3"/>
      <c r="L41" s="3">
        <v>15.115</v>
      </c>
      <c r="M41" s="3">
        <f>L41-E37</f>
        <v>4.2021890551765679</v>
      </c>
      <c r="N41" s="3"/>
      <c r="R41" s="15"/>
      <c r="W41" s="3"/>
      <c r="X41" s="3"/>
      <c r="Z41" s="3"/>
      <c r="AA41" s="3"/>
      <c r="AC41" s="3"/>
      <c r="AD41" s="3"/>
    </row>
    <row r="42" spans="1:30" x14ac:dyDescent="0.25">
      <c r="B42" s="3"/>
      <c r="C42" s="3"/>
      <c r="D42" s="3"/>
      <c r="E42" s="3"/>
      <c r="F42" s="3">
        <v>13.913</v>
      </c>
      <c r="G42" s="3">
        <f>F42-C37</f>
        <v>3.3804171464001165</v>
      </c>
      <c r="I42" s="3"/>
      <c r="J42" s="3"/>
      <c r="K42" s="3"/>
      <c r="L42" s="3">
        <v>15.071</v>
      </c>
      <c r="M42" s="3">
        <f>L42-E37</f>
        <v>4.1581890551765675</v>
      </c>
      <c r="N42" s="3"/>
      <c r="R42" s="15"/>
      <c r="W42" s="3"/>
      <c r="X42" s="3"/>
      <c r="Z42" s="3"/>
      <c r="AA42" s="3"/>
      <c r="AC42" s="3"/>
      <c r="AD42" s="3"/>
    </row>
    <row r="43" spans="1:30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R43" s="15"/>
      <c r="W43" s="3"/>
      <c r="X43" s="3"/>
      <c r="Z43" s="3"/>
      <c r="AA43" s="3"/>
      <c r="AC43" s="3"/>
      <c r="AD43" s="3"/>
    </row>
    <row r="44" spans="1:30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R44" s="15"/>
      <c r="W44" s="3"/>
      <c r="X44" s="3"/>
      <c r="Z44" s="3"/>
      <c r="AA44" s="3"/>
      <c r="AC44" s="3"/>
      <c r="AD44" s="3"/>
    </row>
    <row r="45" spans="1:30" x14ac:dyDescent="0.25">
      <c r="A45" t="s">
        <v>17</v>
      </c>
      <c r="B45" s="16">
        <v>9.3179999999999996</v>
      </c>
      <c r="C45" s="4">
        <f>GEOMEAN(B45:B49)</f>
        <v>9.3511109005540387</v>
      </c>
      <c r="D45" s="16">
        <v>9.3640000000000008</v>
      </c>
      <c r="E45" s="4">
        <f>GEOMEAN(D45:D49)</f>
        <v>9.3628765418316373</v>
      </c>
      <c r="F45" s="16">
        <v>12.013</v>
      </c>
      <c r="G45" s="3">
        <f>F45-C45</f>
        <v>2.6618890994459612</v>
      </c>
      <c r="H45" s="8">
        <f>GEOMEAN(G45:G52)</f>
        <v>2.7523379641950889</v>
      </c>
      <c r="I45" s="16">
        <v>12.134</v>
      </c>
      <c r="J45" s="3">
        <f>I45-C45</f>
        <v>2.7828890994459616</v>
      </c>
      <c r="K45" s="8">
        <f>GEOMEAN(J45:J50)</f>
        <v>3.2211376269821264</v>
      </c>
      <c r="L45" s="16">
        <v>13.904999999999999</v>
      </c>
      <c r="M45" s="3">
        <f>L45-E45</f>
        <v>4.542123458168362</v>
      </c>
      <c r="N45" s="8">
        <f>GEOMEAN(M45:M51)</f>
        <v>3.7300485560254324</v>
      </c>
      <c r="R45" s="15"/>
      <c r="Z45" s="3"/>
    </row>
    <row r="46" spans="1:30" x14ac:dyDescent="0.25">
      <c r="B46" s="16">
        <v>9.41</v>
      </c>
      <c r="C46" s="3"/>
      <c r="D46" s="16">
        <v>9.423</v>
      </c>
      <c r="E46" s="3"/>
      <c r="F46" s="16">
        <v>12.616</v>
      </c>
      <c r="G46" s="3">
        <f>F46-C45</f>
        <v>3.264889099445961</v>
      </c>
      <c r="H46" s="3" t="s">
        <v>12</v>
      </c>
      <c r="I46" s="16">
        <v>12.74</v>
      </c>
      <c r="J46" s="3">
        <f>I46-C45</f>
        <v>3.3888890994459615</v>
      </c>
      <c r="K46" s="3" t="s">
        <v>12</v>
      </c>
      <c r="L46" s="16">
        <v>12.647</v>
      </c>
      <c r="M46" s="3">
        <f>L46-E45</f>
        <v>3.2841234581683629</v>
      </c>
      <c r="N46" s="3" t="s">
        <v>12</v>
      </c>
      <c r="R46" s="15"/>
      <c r="S46" s="3"/>
    </row>
    <row r="47" spans="1:30" x14ac:dyDescent="0.25">
      <c r="B47" s="16">
        <v>9.3030000000000008</v>
      </c>
      <c r="C47" s="3"/>
      <c r="D47" s="16">
        <v>9.3919999999999995</v>
      </c>
      <c r="E47" s="3"/>
      <c r="F47" s="16">
        <v>11.725</v>
      </c>
      <c r="G47" s="3">
        <f>F47-C45</f>
        <v>2.3738890994459609</v>
      </c>
      <c r="H47" s="8">
        <f>_xlfn.STDEV.P(G45:G52)</f>
        <v>0.37818429287187644</v>
      </c>
      <c r="I47" s="16">
        <v>12.805999999999999</v>
      </c>
      <c r="J47" s="3">
        <f>I47-C45</f>
        <v>3.4548890994459605</v>
      </c>
      <c r="K47" s="8">
        <f>_xlfn.STDEV.P(J45:J50)</f>
        <v>0.21978809238799873</v>
      </c>
      <c r="L47" s="16">
        <v>12.971</v>
      </c>
      <c r="M47" s="3">
        <f>L47-E45</f>
        <v>3.6081234581683628</v>
      </c>
      <c r="N47" s="8">
        <f>_xlfn.STDEV.P(M45:M51)</f>
        <v>0.51175061688048107</v>
      </c>
      <c r="R47" s="15"/>
      <c r="U47" s="3"/>
      <c r="W47" s="3"/>
      <c r="X47" s="3"/>
      <c r="Z47" s="3"/>
      <c r="AA47" s="3"/>
      <c r="AC47" s="3"/>
      <c r="AD47" s="3"/>
    </row>
    <row r="48" spans="1:30" x14ac:dyDescent="0.25">
      <c r="B48" s="16">
        <v>9.3870000000000005</v>
      </c>
      <c r="C48" s="3"/>
      <c r="D48" s="16">
        <v>9.3569999999999993</v>
      </c>
      <c r="E48" s="3"/>
      <c r="F48" s="16">
        <v>11.499000000000001</v>
      </c>
      <c r="G48" s="3">
        <f>F48-C45</f>
        <v>2.1478890994459618</v>
      </c>
      <c r="I48" s="16">
        <v>12.657</v>
      </c>
      <c r="J48" s="3">
        <f>I48-C45</f>
        <v>3.3058890994459613</v>
      </c>
      <c r="K48" s="3"/>
      <c r="L48" s="16">
        <v>12.795999999999999</v>
      </c>
      <c r="M48" s="3">
        <f>L48-E45</f>
        <v>3.4331234581683621</v>
      </c>
      <c r="N48" s="3"/>
      <c r="W48" s="3"/>
      <c r="X48" s="3"/>
      <c r="Z48" s="3"/>
      <c r="AA48" s="3"/>
      <c r="AC48" s="3"/>
      <c r="AD48" s="3"/>
    </row>
    <row r="49" spans="1:30" x14ac:dyDescent="0.25">
      <c r="B49" s="16">
        <v>9.3379999999999992</v>
      </c>
      <c r="C49" s="3"/>
      <c r="D49" s="16">
        <v>9.2789999999999999</v>
      </c>
      <c r="E49" s="3"/>
      <c r="F49" s="16">
        <v>12.423</v>
      </c>
      <c r="G49" s="3">
        <f>F49-C45</f>
        <v>3.0718890994459613</v>
      </c>
      <c r="I49" s="16">
        <v>12.635999999999999</v>
      </c>
      <c r="J49" s="3">
        <f>I49-C45</f>
        <v>3.2848890994459605</v>
      </c>
      <c r="K49" s="3"/>
      <c r="L49" s="16">
        <v>13.035</v>
      </c>
      <c r="M49" s="3">
        <f>L49-E45</f>
        <v>3.6721234581683628</v>
      </c>
      <c r="N49" s="3"/>
      <c r="W49" s="3"/>
      <c r="X49" s="3"/>
      <c r="Z49" s="3"/>
      <c r="AA49" s="3"/>
      <c r="AC49" s="3"/>
      <c r="AD49" s="3"/>
    </row>
    <row r="50" spans="1:30" x14ac:dyDescent="0.25">
      <c r="B50" s="3"/>
      <c r="C50" s="3"/>
      <c r="D50" s="3"/>
      <c r="E50" s="3"/>
      <c r="F50" s="16">
        <v>12.311</v>
      </c>
      <c r="G50" s="3">
        <f>F50-C45</f>
        <v>2.9598890994459612</v>
      </c>
      <c r="I50" s="16">
        <v>12.507999999999999</v>
      </c>
      <c r="J50" s="3">
        <f>I50-C45</f>
        <v>3.1568890994459604</v>
      </c>
      <c r="K50" s="3"/>
      <c r="L50" s="16">
        <v>12.624000000000001</v>
      </c>
      <c r="M50" s="3">
        <f>L50-E45</f>
        <v>3.2611234581683632</v>
      </c>
      <c r="N50" s="3"/>
      <c r="W50" s="3"/>
      <c r="X50" s="3"/>
      <c r="Z50" s="3"/>
      <c r="AA50" s="3"/>
      <c r="AC50" s="3"/>
      <c r="AD50" s="3"/>
    </row>
    <row r="51" spans="1:30" x14ac:dyDescent="0.25">
      <c r="B51" s="3"/>
      <c r="C51" s="3"/>
      <c r="D51" s="3"/>
      <c r="E51" s="3"/>
      <c r="F51" s="16">
        <v>11.914999999999999</v>
      </c>
      <c r="G51" s="3">
        <f>F51-C45</f>
        <v>2.5638890994459604</v>
      </c>
      <c r="H51" s="3"/>
      <c r="I51" s="3"/>
      <c r="J51" s="3"/>
      <c r="K51" s="3"/>
      <c r="L51" s="16">
        <v>13.903</v>
      </c>
      <c r="M51" s="3">
        <f>L51-E45</f>
        <v>4.5401234581683632</v>
      </c>
      <c r="N51" s="3"/>
      <c r="W51" s="3"/>
      <c r="X51" s="3"/>
      <c r="Z51" s="3"/>
      <c r="AA51" s="3"/>
      <c r="AC51" s="3"/>
      <c r="AD51" s="3"/>
    </row>
    <row r="52" spans="1:30" x14ac:dyDescent="0.25">
      <c r="B52" s="3"/>
      <c r="C52" s="3"/>
      <c r="D52" s="3"/>
      <c r="E52" s="3"/>
      <c r="F52" s="16">
        <v>12.539</v>
      </c>
      <c r="G52" s="3">
        <f>F52-C45</f>
        <v>3.187889099445961</v>
      </c>
      <c r="H52" s="3"/>
      <c r="I52" s="3"/>
      <c r="J52" s="3"/>
      <c r="K52" s="3"/>
      <c r="L52" s="3"/>
      <c r="M52" s="3"/>
      <c r="N52" s="3"/>
      <c r="W52" s="3"/>
      <c r="X52" s="3"/>
      <c r="Z52" s="3"/>
      <c r="AA52" s="3"/>
      <c r="AC52" s="3"/>
      <c r="AD52" s="3"/>
    </row>
    <row r="53" spans="1:30" x14ac:dyDescent="0.25">
      <c r="A53" t="s">
        <v>18</v>
      </c>
      <c r="B53" s="3"/>
      <c r="C53" s="4" t="e">
        <f>GEOMEAN(B53:B56)</f>
        <v>#NUM!</v>
      </c>
      <c r="D53" s="3"/>
      <c r="E53" s="4" t="e">
        <f>GEOMEAN(D53:D56)</f>
        <v>#NUM!</v>
      </c>
      <c r="F53" s="3"/>
      <c r="G53" s="3" t="e">
        <f>F53-C53</f>
        <v>#NUM!</v>
      </c>
      <c r="H53" s="8" t="e">
        <f>GEOMEAN(G53:G59)</f>
        <v>#NUM!</v>
      </c>
      <c r="I53" s="3"/>
      <c r="J53" s="3" t="e">
        <f>I53-C53</f>
        <v>#NUM!</v>
      </c>
      <c r="K53" s="8" t="e">
        <f>GEOMEAN(J53:J60)</f>
        <v>#NUM!</v>
      </c>
      <c r="L53" s="3"/>
      <c r="M53" s="3" t="e">
        <f>L53-E53</f>
        <v>#NUM!</v>
      </c>
      <c r="N53" s="8" t="e">
        <f>GEOMEAN(M53:M59)</f>
        <v>#NUM!</v>
      </c>
      <c r="W53" s="3"/>
      <c r="Z53" s="3"/>
    </row>
    <row r="54" spans="1:30" x14ac:dyDescent="0.25">
      <c r="B54" s="3"/>
      <c r="C54" s="3"/>
      <c r="D54" s="3"/>
      <c r="E54" s="3"/>
      <c r="F54" s="3"/>
      <c r="G54" s="3" t="e">
        <f>F54-C53</f>
        <v>#NUM!</v>
      </c>
      <c r="H54" s="3" t="s">
        <v>12</v>
      </c>
      <c r="I54" s="3"/>
      <c r="J54" s="3" t="e">
        <f>I54-C53</f>
        <v>#NUM!</v>
      </c>
      <c r="K54" s="3" t="s">
        <v>12</v>
      </c>
      <c r="L54" s="3"/>
      <c r="M54" s="3" t="e">
        <f>L54-E53</f>
        <v>#NUM!</v>
      </c>
      <c r="N54" s="3" t="s">
        <v>12</v>
      </c>
      <c r="Z54" s="3"/>
    </row>
    <row r="55" spans="1:30" x14ac:dyDescent="0.25">
      <c r="B55" s="3"/>
      <c r="C55" s="3"/>
      <c r="D55" s="3"/>
      <c r="E55" s="3"/>
      <c r="F55" s="3"/>
      <c r="G55" s="3" t="e">
        <f>F55-C53</f>
        <v>#NUM!</v>
      </c>
      <c r="H55" s="8" t="e">
        <f>_xlfn.STDEV.P(G53:G59)</f>
        <v>#NUM!</v>
      </c>
      <c r="I55" s="3"/>
      <c r="J55" s="3" t="e">
        <f>I55-C53</f>
        <v>#NUM!</v>
      </c>
      <c r="K55" s="8" t="e">
        <f>_xlfn.STDEV.P(J53:J60)</f>
        <v>#NUM!</v>
      </c>
      <c r="L55" s="3"/>
      <c r="M55" s="3" t="e">
        <f>L55-E53</f>
        <v>#NUM!</v>
      </c>
      <c r="N55" s="8" t="e">
        <f>_xlfn.STDEV.P(M53:M59)</f>
        <v>#NUM!</v>
      </c>
      <c r="S55" s="3"/>
    </row>
    <row r="56" spans="1:30" x14ac:dyDescent="0.25">
      <c r="B56" s="3"/>
      <c r="C56" s="3"/>
      <c r="D56" s="3"/>
      <c r="E56" s="3"/>
      <c r="F56" s="3"/>
      <c r="G56" s="3" t="e">
        <f>F56-C53</f>
        <v>#NUM!</v>
      </c>
      <c r="I56" s="3"/>
      <c r="J56" s="3" t="e">
        <f>I56-C53</f>
        <v>#NUM!</v>
      </c>
      <c r="K56" s="3"/>
      <c r="L56" s="3"/>
      <c r="M56" s="3" t="e">
        <f>L56-E53</f>
        <v>#NUM!</v>
      </c>
      <c r="N56" s="3"/>
      <c r="U56" s="3"/>
      <c r="W56" s="3"/>
      <c r="X56" s="3"/>
      <c r="Z56" s="3"/>
      <c r="AA56" s="3"/>
      <c r="AC56" s="3"/>
      <c r="AD56" s="3"/>
    </row>
    <row r="57" spans="1:30" x14ac:dyDescent="0.25">
      <c r="B57" s="3"/>
      <c r="C57" s="3"/>
      <c r="D57" s="3"/>
      <c r="E57" s="3"/>
      <c r="F57" s="3"/>
      <c r="G57" s="3" t="e">
        <f>F57-C53</f>
        <v>#NUM!</v>
      </c>
      <c r="I57" s="3"/>
      <c r="J57" s="3" t="e">
        <f>I57-C53</f>
        <v>#NUM!</v>
      </c>
      <c r="K57" s="3"/>
      <c r="L57" s="3"/>
      <c r="M57" s="3" t="e">
        <f>L57-E53</f>
        <v>#NUM!</v>
      </c>
      <c r="N57" s="3"/>
      <c r="W57" s="3"/>
      <c r="X57" s="3"/>
      <c r="Z57" s="3"/>
      <c r="AA57" s="3"/>
      <c r="AC57" s="3"/>
      <c r="AD57" s="3"/>
    </row>
    <row r="58" spans="1:30" x14ac:dyDescent="0.25">
      <c r="B58" s="3"/>
      <c r="C58" s="3"/>
      <c r="D58" s="3"/>
      <c r="E58" s="3"/>
      <c r="F58" s="3"/>
      <c r="G58" s="3" t="e">
        <f>F58-C53</f>
        <v>#NUM!</v>
      </c>
      <c r="I58" s="3"/>
      <c r="J58" s="3" t="e">
        <f>I58-C53</f>
        <v>#NUM!</v>
      </c>
      <c r="K58" s="3"/>
      <c r="L58" s="3"/>
      <c r="M58" s="3" t="e">
        <f>L58-E53</f>
        <v>#NUM!</v>
      </c>
      <c r="N58" s="3"/>
      <c r="W58" s="3"/>
      <c r="X58" s="3"/>
      <c r="Z58" s="3"/>
      <c r="AA58" s="3"/>
      <c r="AC58" s="3"/>
      <c r="AD58" s="3"/>
    </row>
    <row r="59" spans="1:30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W59" s="3"/>
      <c r="X59" s="3"/>
      <c r="Z59" s="3"/>
      <c r="AA59" s="3"/>
      <c r="AC59" s="3"/>
      <c r="AD59" s="3"/>
    </row>
    <row r="60" spans="1:30" x14ac:dyDescent="0.25">
      <c r="A60" t="s">
        <v>19</v>
      </c>
      <c r="B60" s="3">
        <v>10.054</v>
      </c>
      <c r="C60" s="4">
        <f>GEOMEAN(B60:B63)</f>
        <v>10.993044522409521</v>
      </c>
      <c r="D60" s="3">
        <v>11.365</v>
      </c>
      <c r="E60" s="4">
        <f>GEOMEAN(D60:D63)</f>
        <v>11.649903557000005</v>
      </c>
      <c r="F60" s="3">
        <v>13.593</v>
      </c>
      <c r="G60" s="3">
        <f>F60-C60</f>
        <v>2.5999554775904787</v>
      </c>
      <c r="H60" s="8">
        <f>GEOMEAN(G60:G66)</f>
        <v>2.4589032234411676</v>
      </c>
      <c r="I60" s="3">
        <v>10.513999999999999</v>
      </c>
      <c r="J60" s="3" t="s">
        <v>32</v>
      </c>
      <c r="K60" s="8">
        <f>GEOMEAN(J60:J67)</f>
        <v>0.84207351899195459</v>
      </c>
      <c r="L60" s="3">
        <v>19.047000000000001</v>
      </c>
      <c r="M60" s="3">
        <f>L60-E60</f>
        <v>7.3970964429999952</v>
      </c>
      <c r="N60" s="8">
        <f>GEOMEAN(M60:M66)</f>
        <v>6.0011217227370386</v>
      </c>
      <c r="W60" s="3"/>
      <c r="X60" s="3"/>
      <c r="Z60" s="3"/>
      <c r="AA60" s="3"/>
      <c r="AC60" s="3"/>
      <c r="AD60" s="3"/>
    </row>
    <row r="61" spans="1:30" x14ac:dyDescent="0.25">
      <c r="B61" s="3">
        <v>11.414</v>
      </c>
      <c r="C61" s="3"/>
      <c r="D61" s="3">
        <v>12.068</v>
      </c>
      <c r="E61" s="3"/>
      <c r="F61" s="3">
        <v>13.286</v>
      </c>
      <c r="G61" s="3">
        <f>F61-C60</f>
        <v>2.2929554775904784</v>
      </c>
      <c r="H61" s="3" t="s">
        <v>12</v>
      </c>
      <c r="I61" s="3">
        <v>11.061999999999999</v>
      </c>
      <c r="J61" s="3">
        <f>I61-C60</f>
        <v>6.8955477590478154E-2</v>
      </c>
      <c r="K61" s="3" t="s">
        <v>12</v>
      </c>
      <c r="L61" s="3">
        <v>20.72</v>
      </c>
      <c r="M61" s="3">
        <f>L61-E60</f>
        <v>9.0700964429999935</v>
      </c>
      <c r="N61" s="3" t="s">
        <v>12</v>
      </c>
      <c r="R61" s="15"/>
      <c r="W61" s="3"/>
      <c r="X61" s="3"/>
      <c r="Z61" s="3"/>
      <c r="AA61" s="3"/>
      <c r="AC61" s="3"/>
      <c r="AD61" s="3"/>
    </row>
    <row r="62" spans="1:30" x14ac:dyDescent="0.25">
      <c r="B62" s="3">
        <v>11.281000000000001</v>
      </c>
      <c r="C62" s="3"/>
      <c r="D62" s="3">
        <v>11.218999999999999</v>
      </c>
      <c r="E62" s="3"/>
      <c r="F62" s="3">
        <v>13.476000000000001</v>
      </c>
      <c r="G62" s="3">
        <f>F62-C60</f>
        <v>2.4829554775904796</v>
      </c>
      <c r="H62" s="8">
        <f>_xlfn.STDEV.P(G60:G66)</f>
        <v>0.27296972766631317</v>
      </c>
      <c r="I62" s="3">
        <v>12.587999999999999</v>
      </c>
      <c r="J62" s="3">
        <f>I62-C60</f>
        <v>1.594955477590478</v>
      </c>
      <c r="K62" s="8">
        <f>_xlfn.STDEV.P(J60:J67)</f>
        <v>0.59999761573600374</v>
      </c>
      <c r="L62" s="3">
        <v>18.396999999999998</v>
      </c>
      <c r="M62" s="3">
        <f>L62-E60</f>
        <v>6.7470964429999931</v>
      </c>
      <c r="N62" s="8">
        <f>_xlfn.STDEV.P(M60:M66)</f>
        <v>1.6923119951382755</v>
      </c>
      <c r="R62" s="15"/>
      <c r="W62" s="3"/>
      <c r="Z62" s="3"/>
    </row>
    <row r="63" spans="1:30" x14ac:dyDescent="0.25">
      <c r="B63" s="3">
        <v>11.281000000000001</v>
      </c>
      <c r="C63" s="3"/>
      <c r="D63" s="3">
        <v>11.971</v>
      </c>
      <c r="E63" s="3"/>
      <c r="F63" s="3">
        <v>13.946999999999999</v>
      </c>
      <c r="G63" s="3">
        <f>F63-C60</f>
        <v>2.9539554775904779</v>
      </c>
      <c r="I63" s="3">
        <v>12.617000000000001</v>
      </c>
      <c r="J63" s="3">
        <f>I63-C60</f>
        <v>1.6239554775904796</v>
      </c>
      <c r="K63" s="3"/>
      <c r="L63" s="3">
        <v>16.832999999999998</v>
      </c>
      <c r="M63" s="3">
        <f>L63-E60</f>
        <v>5.1830964429999931</v>
      </c>
      <c r="N63" s="3"/>
      <c r="R63" s="15"/>
      <c r="S63" s="3"/>
      <c r="Z63" s="3"/>
    </row>
    <row r="64" spans="1:30" x14ac:dyDescent="0.25">
      <c r="B64" s="3"/>
      <c r="C64" s="3"/>
      <c r="D64" s="3"/>
      <c r="E64" s="3"/>
      <c r="F64" s="3">
        <v>13.441000000000001</v>
      </c>
      <c r="G64" s="3">
        <f>F64-C60</f>
        <v>2.4479554775904795</v>
      </c>
      <c r="I64" s="3">
        <v>12.701000000000001</v>
      </c>
      <c r="J64" s="3">
        <f>I64-C60</f>
        <v>1.7079554775904793</v>
      </c>
      <c r="K64" s="3"/>
      <c r="L64" s="3">
        <v>16.463000000000001</v>
      </c>
      <c r="M64" s="3">
        <f>L64-E60</f>
        <v>4.8130964429999956</v>
      </c>
      <c r="N64" s="3"/>
      <c r="R64" s="15"/>
      <c r="U64" s="3"/>
      <c r="W64" s="3"/>
      <c r="X64" s="3"/>
      <c r="Z64" s="3"/>
      <c r="AA64" s="3"/>
      <c r="AC64" s="3"/>
      <c r="AD64" s="3"/>
    </row>
    <row r="65" spans="1:30" x14ac:dyDescent="0.25">
      <c r="B65" s="3"/>
      <c r="C65" s="3"/>
      <c r="D65" s="3"/>
      <c r="E65" s="3"/>
      <c r="F65" s="3">
        <v>13.058</v>
      </c>
      <c r="G65" s="3">
        <f>F65-C60</f>
        <v>2.0649554775904786</v>
      </c>
      <c r="I65" s="3">
        <v>11.762</v>
      </c>
      <c r="J65" s="3">
        <f>I65-C60</f>
        <v>0.76895547759047922</v>
      </c>
      <c r="K65" s="3"/>
      <c r="L65" s="3">
        <v>15.786</v>
      </c>
      <c r="M65" s="3">
        <f>L65-E60</f>
        <v>4.1360964429999942</v>
      </c>
      <c r="N65" s="3"/>
      <c r="R65" s="15"/>
      <c r="W65" s="3"/>
      <c r="X65" s="3"/>
      <c r="Z65" s="3"/>
      <c r="AA65" s="3"/>
      <c r="AC65" s="3"/>
      <c r="AD65" s="3"/>
    </row>
    <row r="66" spans="1:30" x14ac:dyDescent="0.25">
      <c r="B66" s="3"/>
      <c r="C66" s="3"/>
      <c r="D66" s="3"/>
      <c r="E66" s="3"/>
      <c r="F66" s="3"/>
      <c r="G66" s="3"/>
      <c r="H66" s="3"/>
      <c r="I66" s="3">
        <v>12.513</v>
      </c>
      <c r="J66" s="3">
        <f>I66-C60</f>
        <v>1.5199554775904787</v>
      </c>
      <c r="K66" s="3"/>
      <c r="L66" s="3"/>
      <c r="M66" s="3"/>
      <c r="N66" s="3"/>
      <c r="R66" s="15"/>
      <c r="W66" s="3"/>
      <c r="X66" s="3"/>
      <c r="Z66" s="3"/>
      <c r="AA66" s="3"/>
      <c r="AC66" s="3"/>
      <c r="AD66" s="3"/>
    </row>
    <row r="67" spans="1:30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R67" s="15"/>
      <c r="W67" s="3"/>
      <c r="X67" s="3"/>
      <c r="Z67" s="3"/>
      <c r="AA67" s="3"/>
      <c r="AC67" s="3"/>
      <c r="AD67" s="3"/>
    </row>
    <row r="68" spans="1:30" x14ac:dyDescent="0.25">
      <c r="A68" t="s">
        <v>20</v>
      </c>
      <c r="B68" s="3">
        <v>9.6349999999999998</v>
      </c>
      <c r="C68" s="4">
        <f>GEOMEAN(B68:B71)</f>
        <v>10.350435335303738</v>
      </c>
      <c r="D68" s="3">
        <v>10.032999999999999</v>
      </c>
      <c r="E68" s="4">
        <f>GEOMEAN(D68:D71)</f>
        <v>10.969016908612481</v>
      </c>
      <c r="F68" s="3">
        <v>15.519</v>
      </c>
      <c r="G68" s="3">
        <f>F68-C68</f>
        <v>5.1685646646962624</v>
      </c>
      <c r="H68" s="8">
        <f>GEOMEAN(G68:G74)</f>
        <v>4.4020314609921449</v>
      </c>
      <c r="I68" s="3">
        <v>11.603999999999999</v>
      </c>
      <c r="J68" s="3">
        <f>I68-C68</f>
        <v>1.2535646646962615</v>
      </c>
      <c r="K68" s="8">
        <f>GEOMEAN(J68:J75)</f>
        <v>1.3818518538486959</v>
      </c>
      <c r="L68" s="3">
        <v>19.443999999999999</v>
      </c>
      <c r="M68" s="3">
        <f>L68-E68</f>
        <v>8.4749830913875179</v>
      </c>
      <c r="N68" s="8">
        <f>GEOMEAN(M68:M74)</f>
        <v>7.6081716653694809</v>
      </c>
      <c r="R68" s="15"/>
      <c r="W68" s="3"/>
      <c r="X68" s="3"/>
      <c r="Z68" s="3"/>
      <c r="AA68" s="3"/>
      <c r="AC68" s="3"/>
      <c r="AD68" s="3"/>
    </row>
    <row r="69" spans="1:30" x14ac:dyDescent="0.25">
      <c r="B69" s="3">
        <v>9.8000000000000007</v>
      </c>
      <c r="C69" s="3"/>
      <c r="D69" s="3">
        <v>10.548</v>
      </c>
      <c r="E69" s="3"/>
      <c r="F69" s="3">
        <v>14.256</v>
      </c>
      <c r="G69" s="3">
        <f>F69-C68</f>
        <v>3.9055646646962625</v>
      </c>
      <c r="H69" s="3" t="s">
        <v>12</v>
      </c>
      <c r="I69" s="3">
        <v>11.614000000000001</v>
      </c>
      <c r="J69" s="3">
        <f>I69-C68</f>
        <v>1.2635646646962631</v>
      </c>
      <c r="K69" s="3" t="s">
        <v>12</v>
      </c>
      <c r="L69" s="3">
        <v>18.611999999999998</v>
      </c>
      <c r="M69" s="3">
        <f>L69-E68</f>
        <v>7.6429830913875172</v>
      </c>
      <c r="N69" s="3" t="s">
        <v>12</v>
      </c>
      <c r="R69" s="15"/>
      <c r="W69" s="3"/>
      <c r="X69" s="3"/>
      <c r="Z69" s="3"/>
      <c r="AA69" s="3"/>
      <c r="AC69" s="3"/>
      <c r="AD69" s="3"/>
    </row>
    <row r="70" spans="1:30" x14ac:dyDescent="0.25">
      <c r="B70" s="3">
        <v>10.682</v>
      </c>
      <c r="C70" s="3"/>
      <c r="D70" s="3">
        <v>11.657</v>
      </c>
      <c r="E70" s="3"/>
      <c r="F70" s="3">
        <v>14.487</v>
      </c>
      <c r="G70" s="3">
        <f>F70-C68</f>
        <v>4.1365646646962624</v>
      </c>
      <c r="H70" s="8">
        <f>_xlfn.STDEV.P(G68:G74)</f>
        <v>0.92350160921474855</v>
      </c>
      <c r="I70" s="3">
        <v>11.839</v>
      </c>
      <c r="J70" s="3">
        <f>I70-C68</f>
        <v>1.4885646646962627</v>
      </c>
      <c r="K70" s="8">
        <f>_xlfn.STDEV.P(J68:J75)</f>
        <v>0.26232533871765712</v>
      </c>
      <c r="L70" s="3">
        <v>19.292999999999999</v>
      </c>
      <c r="M70" s="3">
        <f>L70-E68</f>
        <v>8.3239830913875181</v>
      </c>
      <c r="N70" s="8">
        <f>_xlfn.STDEV.P(M68:M74)</f>
        <v>0.7229811299651695</v>
      </c>
      <c r="R70" s="15"/>
      <c r="W70" s="3"/>
      <c r="Z70" s="3"/>
    </row>
    <row r="71" spans="1:30" x14ac:dyDescent="0.25">
      <c r="B71" s="3">
        <v>11.379</v>
      </c>
      <c r="C71" s="3"/>
      <c r="D71" s="3">
        <v>11.734999999999999</v>
      </c>
      <c r="E71" s="3"/>
      <c r="F71" s="3">
        <v>14.26</v>
      </c>
      <c r="G71" s="3">
        <f>F71-C68</f>
        <v>3.9095646646962621</v>
      </c>
      <c r="I71" s="3">
        <v>11.564</v>
      </c>
      <c r="J71" s="3">
        <f>I71-C68</f>
        <v>1.2135646646962623</v>
      </c>
      <c r="K71" s="3"/>
      <c r="L71" s="3">
        <v>18.766999999999999</v>
      </c>
      <c r="M71" s="3">
        <f>L71-E68</f>
        <v>7.7979830913875183</v>
      </c>
      <c r="N71" s="3"/>
      <c r="R71" s="15"/>
      <c r="W71" s="3"/>
    </row>
    <row r="72" spans="1:30" x14ac:dyDescent="0.25">
      <c r="B72" s="3"/>
      <c r="C72" s="3"/>
      <c r="D72" s="3"/>
      <c r="E72" s="3"/>
      <c r="F72" s="3">
        <v>13.929</v>
      </c>
      <c r="G72" s="3">
        <f>F72-C68</f>
        <v>3.5785646646962626</v>
      </c>
      <c r="I72" s="3">
        <v>11.596</v>
      </c>
      <c r="J72" s="3">
        <f>I72-C68</f>
        <v>1.2455646646962624</v>
      </c>
      <c r="K72" s="3"/>
      <c r="L72" s="3">
        <v>19.04</v>
      </c>
      <c r="M72" s="3">
        <f>L72-E68</f>
        <v>8.070983091387518</v>
      </c>
      <c r="N72" s="3"/>
      <c r="R72" s="15"/>
      <c r="S72" s="3"/>
    </row>
    <row r="73" spans="1:30" x14ac:dyDescent="0.25">
      <c r="B73" s="3"/>
      <c r="C73" s="3"/>
      <c r="D73" s="3"/>
      <c r="E73" s="3"/>
      <c r="F73" s="3">
        <v>16.579000000000001</v>
      </c>
      <c r="G73" s="3">
        <f>F73-C68</f>
        <v>6.2285646646962629</v>
      </c>
      <c r="I73" s="3">
        <v>12.304</v>
      </c>
      <c r="J73" s="3">
        <f>I73-C68</f>
        <v>1.9535646646962626</v>
      </c>
      <c r="K73" s="3"/>
      <c r="L73" s="3">
        <v>17.806000000000001</v>
      </c>
      <c r="M73" s="3">
        <f>L73-E68</f>
        <v>6.8369830913875198</v>
      </c>
      <c r="N73" s="3"/>
      <c r="R73" s="15"/>
      <c r="U73" s="3"/>
      <c r="W73" s="3"/>
      <c r="X73" s="3"/>
      <c r="Z73" s="3"/>
      <c r="AA73" s="3"/>
      <c r="AC73" s="3"/>
      <c r="AD73" s="3"/>
    </row>
    <row r="74" spans="1:30" x14ac:dyDescent="0.25">
      <c r="B74" s="3"/>
      <c r="C74" s="3"/>
      <c r="D74" s="3"/>
      <c r="E74" s="3"/>
      <c r="F74" s="3"/>
      <c r="G74" s="3"/>
      <c r="H74" s="3"/>
      <c r="I74" s="3"/>
      <c r="J74" s="3"/>
      <c r="K74" s="3"/>
      <c r="L74" s="3">
        <v>17.329000000000001</v>
      </c>
      <c r="M74" s="3">
        <f>L74-E68</f>
        <v>6.3599830913875195</v>
      </c>
      <c r="N74" s="3"/>
      <c r="R74" s="15"/>
      <c r="W74" s="3"/>
      <c r="X74" s="3"/>
      <c r="Z74" s="3"/>
      <c r="AA74" s="3"/>
      <c r="AC74" s="3"/>
      <c r="AD74" s="3"/>
    </row>
    <row r="75" spans="1:30" x14ac:dyDescent="0.2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R75" s="15"/>
      <c r="W75" s="3"/>
      <c r="X75" s="3"/>
      <c r="Z75" s="3"/>
      <c r="AA75" s="3"/>
      <c r="AC75" s="3"/>
      <c r="AD75" s="3"/>
    </row>
    <row r="76" spans="1:30" x14ac:dyDescent="0.25">
      <c r="A76" t="s">
        <v>21</v>
      </c>
      <c r="B76" s="3">
        <v>10.375999999999999</v>
      </c>
      <c r="C76" s="4">
        <f>GEOMEAN(B76:B79)</f>
        <v>10.461112191946333</v>
      </c>
      <c r="D76" s="3">
        <v>10.375999999999999</v>
      </c>
      <c r="E76" s="4">
        <f>GEOMEAN(D76:D79)</f>
        <v>10.461112191946333</v>
      </c>
      <c r="F76" s="3"/>
      <c r="G76" s="3">
        <f>F76-C76</f>
        <v>-10.461112191946333</v>
      </c>
      <c r="H76" s="8" t="e">
        <f>GEOMEAN(G76:G82)</f>
        <v>#NUM!</v>
      </c>
      <c r="I76" s="3">
        <v>11.227</v>
      </c>
      <c r="J76" s="3">
        <f>I76-C76</f>
        <v>0.76588780805366774</v>
      </c>
      <c r="K76" s="8">
        <f>GEOMEAN(J76:J83)</f>
        <v>1.5485158381675079</v>
      </c>
      <c r="L76" s="3">
        <v>18.248999999999999</v>
      </c>
      <c r="M76" s="3">
        <f>L76-E76</f>
        <v>7.7878878080536662</v>
      </c>
      <c r="N76" s="8">
        <f>GEOMEAN(M76:M82)</f>
        <v>7.6342853194854259</v>
      </c>
      <c r="R76" s="15"/>
      <c r="W76" s="3"/>
      <c r="X76" s="3"/>
      <c r="Z76" s="3"/>
      <c r="AA76" s="3"/>
      <c r="AC76" s="3"/>
      <c r="AD76" s="3"/>
    </row>
    <row r="77" spans="1:30" x14ac:dyDescent="0.25">
      <c r="B77" s="3">
        <v>9.7200000000000006</v>
      </c>
      <c r="C77" s="3"/>
      <c r="D77" s="3">
        <v>9.7200000000000006</v>
      </c>
      <c r="E77" s="3"/>
      <c r="F77" s="3"/>
      <c r="G77" s="3">
        <f>F77-C76</f>
        <v>-10.461112191946333</v>
      </c>
      <c r="H77" s="3" t="s">
        <v>12</v>
      </c>
      <c r="I77" s="3">
        <v>11.459</v>
      </c>
      <c r="J77" s="3">
        <f>I77-C76</f>
        <v>0.99788780805366706</v>
      </c>
      <c r="K77" s="3" t="s">
        <v>12</v>
      </c>
      <c r="L77" s="3">
        <v>18.456</v>
      </c>
      <c r="M77" s="3">
        <f>L77-E76</f>
        <v>7.9948878080536669</v>
      </c>
      <c r="N77" s="3" t="s">
        <v>12</v>
      </c>
      <c r="R77" s="15"/>
      <c r="W77" s="3"/>
      <c r="X77" s="3"/>
      <c r="Z77" s="3"/>
      <c r="AA77" s="3"/>
      <c r="AC77" s="3"/>
      <c r="AD77" s="3"/>
    </row>
    <row r="78" spans="1:30" x14ac:dyDescent="0.25">
      <c r="B78" s="3">
        <v>9.9309999999999992</v>
      </c>
      <c r="C78" s="3"/>
      <c r="D78" s="3">
        <v>9.9309999999999992</v>
      </c>
      <c r="E78" s="3"/>
      <c r="F78" s="3"/>
      <c r="G78" s="3">
        <f>F78-C76</f>
        <v>-10.461112191946333</v>
      </c>
      <c r="H78" s="8">
        <f>_xlfn.STDEV.P(G76:G82)</f>
        <v>0</v>
      </c>
      <c r="I78" s="3">
        <v>11.522</v>
      </c>
      <c r="J78" s="3">
        <f>I78-C76</f>
        <v>1.0608878080536677</v>
      </c>
      <c r="K78" s="8">
        <f>_xlfn.STDEV.P(J76:J83)</f>
        <v>1.2449157155763153</v>
      </c>
      <c r="L78" s="3">
        <v>16.306000000000001</v>
      </c>
      <c r="M78" s="3">
        <f>L78-E76</f>
        <v>5.8448878080536684</v>
      </c>
      <c r="N78" s="8">
        <f>_xlfn.STDEV.P(M76:M82)</f>
        <v>1.7808215600029766</v>
      </c>
      <c r="R78" s="15"/>
      <c r="W78" s="3"/>
      <c r="X78" s="3"/>
      <c r="Z78" s="3"/>
      <c r="AA78" s="3"/>
      <c r="AC78" s="3"/>
      <c r="AD78" s="3"/>
    </row>
    <row r="79" spans="1:30" x14ac:dyDescent="0.25">
      <c r="B79" s="3">
        <v>11.957000000000001</v>
      </c>
      <c r="C79" s="3"/>
      <c r="D79" s="3">
        <v>11.957000000000001</v>
      </c>
      <c r="E79" s="3"/>
      <c r="F79" s="3"/>
      <c r="G79" s="3">
        <f>F79-C76</f>
        <v>-10.461112191946333</v>
      </c>
      <c r="I79" s="3">
        <v>12.032</v>
      </c>
      <c r="J79" s="3">
        <f>I79-C76</f>
        <v>1.5708878080536675</v>
      </c>
      <c r="K79" s="3"/>
      <c r="L79" s="3">
        <v>17.41</v>
      </c>
      <c r="M79" s="3">
        <f>L79-E76</f>
        <v>6.9488878080536676</v>
      </c>
      <c r="N79" s="3"/>
      <c r="R79" s="15"/>
      <c r="W79" s="3"/>
      <c r="Z79" s="3"/>
    </row>
    <row r="80" spans="1:30" x14ac:dyDescent="0.25">
      <c r="B80" s="3"/>
      <c r="C80" s="3"/>
      <c r="D80" s="3"/>
      <c r="E80" s="3"/>
      <c r="F80" s="3"/>
      <c r="G80" s="3">
        <f>F80-C76</f>
        <v>-10.461112191946333</v>
      </c>
      <c r="I80" s="3">
        <v>12.944000000000001</v>
      </c>
      <c r="J80" s="3">
        <f>I80-C76</f>
        <v>2.4828878080536683</v>
      </c>
      <c r="K80" s="3"/>
      <c r="L80" s="3">
        <v>16.556999999999999</v>
      </c>
      <c r="M80" s="3">
        <f>L80-E76</f>
        <v>6.095887808053666</v>
      </c>
      <c r="N80" s="3"/>
      <c r="R80" s="15"/>
      <c r="W80" s="3"/>
      <c r="Z80" s="3"/>
    </row>
    <row r="81" spans="1:30" x14ac:dyDescent="0.25">
      <c r="B81" s="3"/>
      <c r="C81" s="3"/>
      <c r="D81" s="3"/>
      <c r="E81" s="3"/>
      <c r="F81" s="3"/>
      <c r="G81" s="3">
        <f>F81-C76</f>
        <v>-10.461112191946333</v>
      </c>
      <c r="I81" s="3">
        <v>14.821</v>
      </c>
      <c r="J81" s="3">
        <f>I81-C76</f>
        <v>4.3598878080536672</v>
      </c>
      <c r="K81" s="3"/>
      <c r="L81" s="3">
        <v>18.93</v>
      </c>
      <c r="M81" s="3">
        <f>L81-E76</f>
        <v>8.4688878080536671</v>
      </c>
      <c r="N81" s="3"/>
      <c r="R81" s="15"/>
      <c r="S81" s="3"/>
    </row>
    <row r="82" spans="1:30" x14ac:dyDescent="0.25">
      <c r="B82" s="3"/>
      <c r="C82" s="3"/>
      <c r="D82" s="3"/>
      <c r="E82" s="3"/>
      <c r="F82" s="3"/>
      <c r="G82" s="3"/>
      <c r="H82" s="3"/>
      <c r="I82" s="3"/>
      <c r="J82" s="3"/>
      <c r="K82" s="3"/>
      <c r="L82" s="3">
        <v>22.038</v>
      </c>
      <c r="M82" s="3">
        <f>L82-E76</f>
        <v>11.576887808053668</v>
      </c>
      <c r="N82" s="3"/>
      <c r="R82" s="15"/>
      <c r="U82" s="3"/>
      <c r="W82" s="3"/>
      <c r="X82" s="3"/>
      <c r="Z82" s="3"/>
      <c r="AA82" s="3"/>
      <c r="AC82" s="3"/>
      <c r="AD82" s="3"/>
    </row>
    <row r="83" spans="1:30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R83" s="15"/>
      <c r="W83" s="3"/>
      <c r="X83" s="3"/>
      <c r="Z83" s="3"/>
      <c r="AA83" s="3"/>
      <c r="AC83" s="3"/>
      <c r="AD83" s="3"/>
    </row>
    <row r="84" spans="1:30" x14ac:dyDescent="0.2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Q84" s="15"/>
      <c r="W84" s="3"/>
      <c r="X84" s="3"/>
      <c r="Z84" s="3"/>
      <c r="AA84" s="3"/>
      <c r="AC84" s="3"/>
      <c r="AD84" s="3"/>
    </row>
    <row r="85" spans="1:30" x14ac:dyDescent="0.25">
      <c r="A85" t="s">
        <v>22</v>
      </c>
      <c r="B85" s="3">
        <v>10.805999999999999</v>
      </c>
      <c r="C85" s="4">
        <f>GEOMEAN(B85:B88)</f>
        <v>9.8839678839283334</v>
      </c>
      <c r="D85" s="3">
        <v>9.6829999999999998</v>
      </c>
      <c r="E85" s="4">
        <f>GEOMEAN(D85:D88)</f>
        <v>10.518775843466038</v>
      </c>
      <c r="F85" s="3">
        <v>14.95</v>
      </c>
      <c r="G85" s="3">
        <f>F85-C85</f>
        <v>5.0660321160716659</v>
      </c>
      <c r="H85" s="8">
        <f>GEOMEAN(G85:G91)</f>
        <v>4.8734738907477899</v>
      </c>
      <c r="I85" s="3">
        <v>13.705</v>
      </c>
      <c r="J85" s="3">
        <f>I85-C85</f>
        <v>3.8210321160716667</v>
      </c>
      <c r="K85" s="8">
        <f>GEOMEAN(J85:J92)</f>
        <v>2.6469310185962573</v>
      </c>
      <c r="L85" s="3">
        <v>17.219000000000001</v>
      </c>
      <c r="M85" s="3">
        <f>L85-E85</f>
        <v>6.7002241565339631</v>
      </c>
      <c r="N85" s="8">
        <f>GEOMEAN(M85:M91)</f>
        <v>6.8233428682476687</v>
      </c>
      <c r="Q85" s="15"/>
      <c r="W85" s="3"/>
      <c r="X85" s="3"/>
      <c r="Z85" s="3"/>
      <c r="AA85" s="3"/>
      <c r="AC85" s="3"/>
      <c r="AD85" s="3"/>
    </row>
    <row r="86" spans="1:30" x14ac:dyDescent="0.25">
      <c r="B86" s="3">
        <v>9.5760000000000005</v>
      </c>
      <c r="C86" s="3"/>
      <c r="D86" s="3">
        <v>10.218999999999999</v>
      </c>
      <c r="E86" s="3"/>
      <c r="F86" s="3">
        <v>14.388999999999999</v>
      </c>
      <c r="G86" s="3">
        <f>F86-C85</f>
        <v>4.505032116071666</v>
      </c>
      <c r="H86" s="3" t="s">
        <v>12</v>
      </c>
      <c r="I86" s="3">
        <v>12.079000000000001</v>
      </c>
      <c r="J86" s="3">
        <f>I86-C85</f>
        <v>2.1950321160716673</v>
      </c>
      <c r="K86" s="3" t="s">
        <v>12</v>
      </c>
      <c r="L86" s="3">
        <v>16.015000000000001</v>
      </c>
      <c r="M86" s="3">
        <f>L86-E85</f>
        <v>5.4962241565339625</v>
      </c>
      <c r="N86" s="3" t="s">
        <v>12</v>
      </c>
      <c r="Q86" s="15"/>
      <c r="R86" s="15"/>
      <c r="W86" s="3"/>
      <c r="X86" s="3"/>
      <c r="Z86" s="3"/>
      <c r="AA86" s="3"/>
      <c r="AC86" s="3"/>
      <c r="AD86" s="3"/>
    </row>
    <row r="87" spans="1:30" x14ac:dyDescent="0.25">
      <c r="B87" s="3">
        <v>9.4190000000000005</v>
      </c>
      <c r="C87" s="3"/>
      <c r="D87" s="3">
        <v>11.143000000000001</v>
      </c>
      <c r="E87" s="3"/>
      <c r="F87" s="3">
        <v>13.414999999999999</v>
      </c>
      <c r="G87" s="3">
        <f>F87-C85</f>
        <v>3.5310321160716658</v>
      </c>
      <c r="H87" s="8">
        <f>_xlfn.STDEV.P(G85:G91)</f>
        <v>1.0173965139839343</v>
      </c>
      <c r="I87" s="3">
        <v>12.25</v>
      </c>
      <c r="J87" s="3">
        <f>I87-C85</f>
        <v>2.3660321160716666</v>
      </c>
      <c r="K87" s="8">
        <f>_xlfn.STDEV.P(J85:J92)</f>
        <v>0.88785182287079811</v>
      </c>
      <c r="L87" s="3">
        <v>17.434000000000001</v>
      </c>
      <c r="M87" s="3">
        <f>L87-E85</f>
        <v>6.9152241565339629</v>
      </c>
      <c r="N87" s="8">
        <f>_xlfn.STDEV.P(M85:M91)</f>
        <v>0.78623589900797952</v>
      </c>
      <c r="Q87" s="15"/>
      <c r="R87" s="15"/>
      <c r="W87" s="3"/>
      <c r="X87" s="3"/>
      <c r="Z87" s="3"/>
      <c r="AA87" s="3"/>
      <c r="AC87" s="3"/>
      <c r="AD87" s="3"/>
    </row>
    <row r="88" spans="1:30" x14ac:dyDescent="0.25">
      <c r="B88" s="3">
        <v>9.7919999999999998</v>
      </c>
      <c r="C88" s="3"/>
      <c r="D88" s="3">
        <v>11.103</v>
      </c>
      <c r="E88" s="3"/>
      <c r="F88" s="3">
        <v>14.301</v>
      </c>
      <c r="G88" s="3">
        <f>F88-C85</f>
        <v>4.4170321160716668</v>
      </c>
      <c r="I88" s="3">
        <v>12.15</v>
      </c>
      <c r="J88" s="3">
        <f>I88-C85</f>
        <v>2.266032116071667</v>
      </c>
      <c r="K88" s="3"/>
      <c r="L88" s="3">
        <v>17.978000000000002</v>
      </c>
      <c r="M88" s="3">
        <f>L88-E85</f>
        <v>7.4592241565339634</v>
      </c>
      <c r="N88" s="3"/>
      <c r="Q88" s="15"/>
      <c r="R88" s="15"/>
      <c r="Z88" s="3"/>
    </row>
    <row r="89" spans="1:30" x14ac:dyDescent="0.25">
      <c r="B89" s="3"/>
      <c r="C89" s="3"/>
      <c r="D89" s="3"/>
      <c r="E89" s="3"/>
      <c r="F89" s="3">
        <v>15.436999999999999</v>
      </c>
      <c r="G89" s="3">
        <f>F89-C85</f>
        <v>5.553032116071666</v>
      </c>
      <c r="I89" s="3">
        <v>12.11</v>
      </c>
      <c r="J89" s="3">
        <f>I89-C85</f>
        <v>2.2260321160716661</v>
      </c>
      <c r="K89" s="3"/>
      <c r="L89" s="3">
        <v>17.125</v>
      </c>
      <c r="M89" s="3">
        <f>L89-E85</f>
        <v>6.6062241565339619</v>
      </c>
      <c r="N89" s="3"/>
      <c r="Q89" s="15"/>
      <c r="R89" s="15"/>
      <c r="S89" s="3"/>
      <c r="Z89" s="3"/>
    </row>
    <row r="90" spans="1:30" x14ac:dyDescent="0.25">
      <c r="B90" s="3"/>
      <c r="C90" s="3"/>
      <c r="D90" s="3"/>
      <c r="E90" s="3"/>
      <c r="F90" s="3">
        <v>16.661999999999999</v>
      </c>
      <c r="G90" s="3">
        <f>F90-C85</f>
        <v>6.7780321160716657</v>
      </c>
      <c r="I90" s="3">
        <v>11.582000000000001</v>
      </c>
      <c r="J90" s="3">
        <f>I90-C85</f>
        <v>1.6980321160716674</v>
      </c>
      <c r="K90" s="3"/>
      <c r="L90" s="3">
        <v>18.561</v>
      </c>
      <c r="M90" s="3">
        <f>L90-E85</f>
        <v>8.0422241565339618</v>
      </c>
      <c r="N90" s="3"/>
      <c r="R90" s="15"/>
      <c r="U90" s="3"/>
      <c r="W90" s="3"/>
      <c r="X90" s="3"/>
      <c r="Z90" s="3"/>
      <c r="AA90" s="3"/>
      <c r="AC90" s="3"/>
      <c r="AD90" s="3"/>
    </row>
    <row r="91" spans="1:30" x14ac:dyDescent="0.25">
      <c r="B91" s="3"/>
      <c r="C91" s="3"/>
      <c r="D91" s="3"/>
      <c r="E91" s="3"/>
      <c r="F91" s="3"/>
      <c r="G91" s="3"/>
      <c r="H91" s="3"/>
      <c r="I91" s="3">
        <v>13.066000000000001</v>
      </c>
      <c r="J91" s="3">
        <f>I91-C85</f>
        <v>3.1820321160716674</v>
      </c>
      <c r="K91" s="3"/>
      <c r="L91" s="3"/>
      <c r="M91" s="3"/>
      <c r="N91" s="3"/>
      <c r="R91" s="15"/>
      <c r="W91" s="3"/>
      <c r="X91" s="3"/>
      <c r="Z91" s="3"/>
      <c r="AA91" s="3"/>
      <c r="AC91" s="3"/>
      <c r="AD91" s="3"/>
    </row>
    <row r="92" spans="1:30" x14ac:dyDescent="0.25">
      <c r="B92" s="3"/>
      <c r="C92" s="3"/>
      <c r="D92" s="3"/>
      <c r="E92" s="3"/>
      <c r="F92" s="3"/>
      <c r="G92" s="3"/>
      <c r="H92" s="3"/>
      <c r="I92" s="3">
        <v>14.339</v>
      </c>
      <c r="J92" s="3">
        <f>I92-C85</f>
        <v>4.455032116071667</v>
      </c>
      <c r="K92" s="3"/>
      <c r="L92" s="3"/>
      <c r="M92" s="3"/>
      <c r="N92" s="3"/>
      <c r="R92" s="15"/>
      <c r="W92" s="3"/>
      <c r="X92" s="3"/>
      <c r="Z92" s="3"/>
      <c r="AA92" s="3"/>
      <c r="AC92" s="3"/>
      <c r="AD92" s="3"/>
    </row>
    <row r="93" spans="1:30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R93" s="15"/>
      <c r="W93" s="3"/>
      <c r="X93" s="3"/>
      <c r="Z93" s="3"/>
      <c r="AA93" s="3"/>
      <c r="AC93" s="3"/>
      <c r="AD93" s="3"/>
    </row>
    <row r="94" spans="1:30" x14ac:dyDescent="0.25">
      <c r="A94" t="s">
        <v>23</v>
      </c>
      <c r="B94" s="3">
        <v>9.8249999999999993</v>
      </c>
      <c r="C94" s="4">
        <f>GEOMEAN(B94:B97)</f>
        <v>9.8045695739095926</v>
      </c>
      <c r="D94" s="3">
        <v>10.848000000000001</v>
      </c>
      <c r="E94" s="4">
        <f>GEOMEAN(D94:D97)</f>
        <v>11.442837535427371</v>
      </c>
      <c r="F94" s="3">
        <v>15.071</v>
      </c>
      <c r="G94" s="3">
        <f>F94-C94</f>
        <v>5.2664304260904071</v>
      </c>
      <c r="H94" s="8">
        <f>GEOMEAN(G94:G100)</f>
        <v>4.5854454889116623</v>
      </c>
      <c r="I94" s="3">
        <v>12.845000000000001</v>
      </c>
      <c r="J94" s="3">
        <f>I94-C94</f>
        <v>3.040430426090408</v>
      </c>
      <c r="K94" s="8">
        <f>GEOMEAN(J94:J100)</f>
        <v>3.4376542800088576</v>
      </c>
      <c r="L94" s="3">
        <v>10.381</v>
      </c>
      <c r="M94" s="18" t="s">
        <v>32</v>
      </c>
      <c r="N94" s="8">
        <f>GEOMEAN(M94:M100)</f>
        <v>0.55376844014351956</v>
      </c>
      <c r="R94" s="15"/>
      <c r="W94" s="3"/>
      <c r="X94" s="3"/>
      <c r="Z94" s="3"/>
      <c r="AA94" s="3"/>
      <c r="AC94" s="3"/>
      <c r="AD94" s="3"/>
    </row>
    <row r="95" spans="1:30" x14ac:dyDescent="0.25">
      <c r="B95" s="3">
        <v>9.5920000000000005</v>
      </c>
      <c r="C95" s="3"/>
      <c r="D95" s="3">
        <v>11.974</v>
      </c>
      <c r="E95" s="3"/>
      <c r="F95" s="3">
        <v>14.827</v>
      </c>
      <c r="G95" s="3">
        <f>F95-C94</f>
        <v>5.0224304260904074</v>
      </c>
      <c r="H95" s="3" t="s">
        <v>12</v>
      </c>
      <c r="I95" s="3">
        <v>12.868</v>
      </c>
      <c r="J95" s="3">
        <f>I95-C94</f>
        <v>3.0634304260904077</v>
      </c>
      <c r="K95" s="3" t="s">
        <v>12</v>
      </c>
      <c r="L95" s="3">
        <v>11.273</v>
      </c>
      <c r="M95" s="18" t="s">
        <v>32</v>
      </c>
      <c r="N95" s="3" t="s">
        <v>12</v>
      </c>
      <c r="R95" s="15"/>
      <c r="W95" s="3"/>
      <c r="X95" s="3"/>
      <c r="Z95" s="3"/>
      <c r="AA95" s="3"/>
      <c r="AC95" s="3"/>
      <c r="AD95" s="3"/>
    </row>
    <row r="96" spans="1:30" x14ac:dyDescent="0.25">
      <c r="B96" s="3">
        <v>9.9649999999999999</v>
      </c>
      <c r="C96" s="3"/>
      <c r="D96" s="3">
        <v>10.885</v>
      </c>
      <c r="E96" s="3"/>
      <c r="F96" s="3">
        <v>14.21</v>
      </c>
      <c r="G96" s="3">
        <f>F96-C94</f>
        <v>4.4054304260904082</v>
      </c>
      <c r="H96" s="8">
        <f>_xlfn.STDEV.P(G94:G100)</f>
        <v>0.43267632885975577</v>
      </c>
      <c r="I96" s="3">
        <v>13.452999999999999</v>
      </c>
      <c r="J96" s="3">
        <f>I96-C94</f>
        <v>3.6484304260904068</v>
      </c>
      <c r="K96" s="8">
        <f>_xlfn.STDEV.P(J94:J99)</f>
        <v>0.38865351607255405</v>
      </c>
      <c r="L96" s="3">
        <v>11.85</v>
      </c>
      <c r="M96" s="18">
        <f>L96-E94</f>
        <v>0.40716246457262883</v>
      </c>
      <c r="N96" s="8">
        <f>_xlfn.STDEV.P(M94:M100)</f>
        <v>0.17299999999999996</v>
      </c>
      <c r="R96" s="15"/>
      <c r="W96" s="3"/>
      <c r="Z96" s="3"/>
      <c r="AA96" s="3"/>
      <c r="AC96" s="3"/>
      <c r="AD96" s="3"/>
    </row>
    <row r="97" spans="1:30" x14ac:dyDescent="0.25">
      <c r="B97" s="3">
        <v>9.84</v>
      </c>
      <c r="C97" s="3"/>
      <c r="D97" s="3">
        <v>12.125999999999999</v>
      </c>
      <c r="E97" s="3"/>
      <c r="F97" s="3">
        <v>13.821</v>
      </c>
      <c r="G97" s="3">
        <f>F97-C94</f>
        <v>4.0164304260904071</v>
      </c>
      <c r="I97" s="3">
        <v>13.061999999999999</v>
      </c>
      <c r="J97" s="3">
        <f>I97-C94</f>
        <v>3.2574304260904068</v>
      </c>
      <c r="K97" s="3"/>
      <c r="L97" s="3">
        <v>10.750999999999999</v>
      </c>
      <c r="M97" s="18" t="s">
        <v>32</v>
      </c>
      <c r="N97" s="3"/>
      <c r="R97" s="15"/>
      <c r="Z97" s="3"/>
      <c r="AC97" s="3"/>
    </row>
    <row r="98" spans="1:30" x14ac:dyDescent="0.25">
      <c r="B98" s="3"/>
      <c r="C98" s="3"/>
      <c r="D98" s="3"/>
      <c r="E98" s="3"/>
      <c r="F98" s="3">
        <v>14.061</v>
      </c>
      <c r="G98" s="3">
        <f>F98-C94</f>
        <v>4.2564304260904073</v>
      </c>
      <c r="I98" s="3">
        <v>13.957000000000001</v>
      </c>
      <c r="J98" s="3">
        <f>I98-C94</f>
        <v>4.1524304260904081</v>
      </c>
      <c r="K98" s="3"/>
      <c r="L98" s="3">
        <v>11.387</v>
      </c>
      <c r="M98" s="18" t="s">
        <v>32</v>
      </c>
      <c r="N98" s="3"/>
      <c r="R98" s="15"/>
      <c r="AC98" s="3"/>
    </row>
    <row r="99" spans="1:30" x14ac:dyDescent="0.25">
      <c r="B99" s="3"/>
      <c r="C99" s="3"/>
      <c r="D99" s="3"/>
      <c r="E99" s="3"/>
      <c r="F99" s="3">
        <v>14.471</v>
      </c>
      <c r="G99" s="3">
        <f>F99-C94</f>
        <v>4.6664304260904075</v>
      </c>
      <c r="I99" s="3">
        <v>13.395</v>
      </c>
      <c r="J99" s="3">
        <f>I99-C94</f>
        <v>3.590430426090407</v>
      </c>
      <c r="K99" s="3"/>
      <c r="L99" s="3">
        <v>12.196</v>
      </c>
      <c r="M99" s="18">
        <f>L99-E94</f>
        <v>0.75316246457262892</v>
      </c>
      <c r="N99" s="3"/>
      <c r="R99" s="15"/>
      <c r="S99" s="3"/>
    </row>
    <row r="100" spans="1:30" x14ac:dyDescent="0.2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R100" s="15"/>
      <c r="U100" s="3"/>
      <c r="W100" s="3"/>
      <c r="X100" s="3"/>
      <c r="Z100" s="3"/>
      <c r="AA100" s="3"/>
      <c r="AC100" s="3"/>
      <c r="AD100" s="3"/>
    </row>
    <row r="101" spans="1:30" x14ac:dyDescent="0.25">
      <c r="A101" t="s">
        <v>24</v>
      </c>
      <c r="B101" s="3">
        <v>9.0350000000000001</v>
      </c>
      <c r="C101" s="4">
        <f>GEOMEAN(B101:B104)</f>
        <v>9.5697347451580459</v>
      </c>
      <c r="D101" s="3">
        <v>9.8279999999999994</v>
      </c>
      <c r="E101" s="4">
        <f>GEOMEAN(D101:D104)</f>
        <v>9.9869112599286343</v>
      </c>
      <c r="F101" s="3">
        <v>15.44</v>
      </c>
      <c r="G101" s="3">
        <f>F101-C101</f>
        <v>5.8702652548419536</v>
      </c>
      <c r="H101" s="8">
        <f>GEOMEAN(G101:G107)</f>
        <v>5.7373665748144873</v>
      </c>
      <c r="I101" s="3">
        <v>11.932</v>
      </c>
      <c r="J101" s="3">
        <f>I101-C101</f>
        <v>2.3622652548419545</v>
      </c>
      <c r="K101" s="8">
        <f>GEOMEAN(J101:J108)</f>
        <v>2.5542228082868323</v>
      </c>
      <c r="L101" s="3">
        <v>11.250999999999999</v>
      </c>
      <c r="M101" s="3">
        <f>L101-E101</f>
        <v>1.2640887400713652</v>
      </c>
      <c r="N101" s="8">
        <f>GEOMEAN(M101:M107)</f>
        <v>2.0572622755849816</v>
      </c>
      <c r="R101" s="15"/>
      <c r="W101" s="3"/>
      <c r="X101" s="3"/>
      <c r="Z101" s="3"/>
      <c r="AA101" s="3"/>
      <c r="AC101" s="3"/>
      <c r="AD101" s="3"/>
    </row>
    <row r="102" spans="1:30" x14ac:dyDescent="0.25">
      <c r="B102" s="3">
        <v>9.75</v>
      </c>
      <c r="C102" s="3"/>
      <c r="D102" s="3">
        <v>9.8810000000000002</v>
      </c>
      <c r="E102" s="3"/>
      <c r="F102" s="3">
        <v>15.766</v>
      </c>
      <c r="G102" s="3">
        <f>F102-C101</f>
        <v>6.1962652548419541</v>
      </c>
      <c r="H102" s="3" t="s">
        <v>12</v>
      </c>
      <c r="I102" s="3">
        <v>11.81</v>
      </c>
      <c r="J102" s="3">
        <f>I102-C101</f>
        <v>2.2402652548419546</v>
      </c>
      <c r="K102" s="3" t="s">
        <v>12</v>
      </c>
      <c r="L102" s="3">
        <v>11.667999999999999</v>
      </c>
      <c r="M102" s="3">
        <f>L102-E101</f>
        <v>1.681088740071365</v>
      </c>
      <c r="N102" s="3" t="s">
        <v>12</v>
      </c>
      <c r="R102" s="15"/>
      <c r="W102" s="3"/>
      <c r="X102" s="3"/>
      <c r="Z102" s="3"/>
      <c r="AA102" s="3"/>
      <c r="AC102" s="3"/>
      <c r="AD102" s="3"/>
    </row>
    <row r="103" spans="1:30" x14ac:dyDescent="0.25">
      <c r="B103" s="3">
        <v>9.8049999999999997</v>
      </c>
      <c r="C103" s="3"/>
      <c r="D103" s="3">
        <v>9.73</v>
      </c>
      <c r="E103" s="3"/>
      <c r="F103" s="3">
        <v>15.214</v>
      </c>
      <c r="G103" s="3">
        <f>F103-C101</f>
        <v>5.6442652548419545</v>
      </c>
      <c r="H103" s="8">
        <f>_xlfn.STDEV.P(G101:G107)</f>
        <v>0.80272772815914839</v>
      </c>
      <c r="I103" s="3">
        <v>12.733000000000001</v>
      </c>
      <c r="J103" s="3">
        <f>I103-C101</f>
        <v>3.1632652548419546</v>
      </c>
      <c r="K103" s="8">
        <f>_xlfn.STDEV.P(J101:J108)</f>
        <v>0.61027598306848319</v>
      </c>
      <c r="L103" s="3">
        <v>12.036</v>
      </c>
      <c r="M103" s="3">
        <f>L103-E101</f>
        <v>2.0490887400713653</v>
      </c>
      <c r="N103" s="8">
        <f>_xlfn.STDEV.P(M101:M107)</f>
        <v>0.76615722204315861</v>
      </c>
      <c r="R103" s="15"/>
      <c r="W103" s="3"/>
      <c r="X103" s="3"/>
      <c r="Z103" s="3"/>
      <c r="AA103" s="3"/>
      <c r="AC103" s="3"/>
      <c r="AD103" s="3"/>
    </row>
    <row r="104" spans="1:30" x14ac:dyDescent="0.25">
      <c r="B104" s="3">
        <v>9.7100000000000009</v>
      </c>
      <c r="C104" s="3"/>
      <c r="D104" s="3">
        <v>10.528</v>
      </c>
      <c r="E104" s="3"/>
      <c r="F104" s="3">
        <v>14.497</v>
      </c>
      <c r="G104" s="3">
        <f>F104-C101</f>
        <v>4.927265254841954</v>
      </c>
      <c r="I104" s="3">
        <v>11.35</v>
      </c>
      <c r="J104" s="3">
        <f>I104-C101</f>
        <v>1.7802652548419537</v>
      </c>
      <c r="K104" s="3"/>
      <c r="L104" s="3">
        <v>11.67</v>
      </c>
      <c r="M104" s="3">
        <f>L104-E101</f>
        <v>1.6830887400713657</v>
      </c>
      <c r="N104" s="3"/>
      <c r="R104" s="15"/>
      <c r="W104" s="3"/>
      <c r="X104" s="3"/>
      <c r="Z104" s="3"/>
      <c r="AA104" s="3"/>
      <c r="AC104" s="3"/>
      <c r="AD104" s="3"/>
    </row>
    <row r="105" spans="1:30" x14ac:dyDescent="0.25">
      <c r="B105" s="3"/>
      <c r="C105" s="3"/>
      <c r="D105" s="3"/>
      <c r="E105" s="3"/>
      <c r="F105" s="3">
        <v>14.443</v>
      </c>
      <c r="G105" s="3">
        <f>F105-C101</f>
        <v>4.8732652548419537</v>
      </c>
      <c r="I105" s="3">
        <v>12.638</v>
      </c>
      <c r="J105" s="3">
        <f>I105-C101</f>
        <v>3.068265254841954</v>
      </c>
      <c r="K105" s="3"/>
      <c r="L105" s="3">
        <v>13.112</v>
      </c>
      <c r="M105" s="3">
        <f>L105-E101</f>
        <v>3.1250887400713658</v>
      </c>
      <c r="N105" s="3"/>
      <c r="R105" s="15"/>
      <c r="W105" s="3"/>
      <c r="Z105" s="3"/>
      <c r="AA105" s="3"/>
      <c r="AC105" s="3"/>
      <c r="AD105" s="3"/>
    </row>
    <row r="106" spans="1:30" x14ac:dyDescent="0.25">
      <c r="B106" s="3"/>
      <c r="C106" s="3"/>
      <c r="D106" s="3"/>
      <c r="E106" s="3"/>
      <c r="F106" s="3">
        <v>16.805</v>
      </c>
      <c r="G106" s="3">
        <f>F106-C101</f>
        <v>7.2352652548419538</v>
      </c>
      <c r="I106" s="3">
        <v>11.72</v>
      </c>
      <c r="J106" s="3">
        <f>I106-C101</f>
        <v>2.1502652548419547</v>
      </c>
      <c r="K106" s="3"/>
      <c r="L106" s="3">
        <v>13.297000000000001</v>
      </c>
      <c r="M106" s="3">
        <f>L106-E101</f>
        <v>3.3100887400713663</v>
      </c>
      <c r="N106" s="3"/>
      <c r="R106" s="15"/>
      <c r="S106" s="3"/>
      <c r="Z106" s="3"/>
      <c r="AC106" s="3"/>
    </row>
    <row r="107" spans="1:30" x14ac:dyDescent="0.25">
      <c r="B107" s="3"/>
      <c r="C107" s="3"/>
      <c r="D107" s="3"/>
      <c r="E107" s="3"/>
      <c r="F107" s="3"/>
      <c r="G107" s="3"/>
      <c r="H107" s="3"/>
      <c r="I107" s="3">
        <v>13.177</v>
      </c>
      <c r="J107" s="3">
        <f>I107-C101</f>
        <v>3.6072652548419537</v>
      </c>
      <c r="K107" s="3"/>
      <c r="L107" s="3"/>
      <c r="M107" s="3"/>
      <c r="N107" s="3"/>
      <c r="U107" s="3"/>
      <c r="V107" s="5"/>
      <c r="W107" s="3"/>
      <c r="X107" s="3"/>
      <c r="Z107" s="3"/>
      <c r="AA107" s="3"/>
      <c r="AC107" s="3"/>
      <c r="AD107" s="3"/>
    </row>
    <row r="108" spans="1:30" x14ac:dyDescent="0.2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V108" s="5"/>
      <c r="W108" s="3"/>
      <c r="X108" s="3"/>
      <c r="Z108" s="3"/>
      <c r="AA108" s="3"/>
      <c r="AC108" s="3"/>
      <c r="AD108" s="3"/>
    </row>
    <row r="109" spans="1:30" x14ac:dyDescent="0.2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V109" s="5"/>
      <c r="W109" s="3"/>
      <c r="X109" s="3"/>
      <c r="Z109" s="3"/>
      <c r="AA109" s="3"/>
      <c r="AC109" s="3"/>
      <c r="AD109" s="3"/>
    </row>
    <row r="110" spans="1:30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V110" s="5"/>
      <c r="W110" s="3"/>
      <c r="X110" s="3"/>
      <c r="Z110" s="3"/>
      <c r="AA110" s="3"/>
      <c r="AC110" s="3"/>
      <c r="AD110" s="3"/>
    </row>
    <row r="111" spans="1:30" x14ac:dyDescent="0.25">
      <c r="B111" s="3"/>
    </row>
    <row r="112" spans="1:30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14" x14ac:dyDescent="0.25">
      <c r="B129" s="3"/>
    </row>
    <row r="130" spans="2:14" x14ac:dyDescent="0.25">
      <c r="B130" s="3"/>
    </row>
    <row r="131" spans="2:14" x14ac:dyDescent="0.25">
      <c r="B131" s="3"/>
      <c r="C131" s="3"/>
      <c r="D131" s="3"/>
      <c r="E131" s="3"/>
      <c r="F131" s="3"/>
      <c r="G131" s="3"/>
      <c r="H131" s="3"/>
      <c r="I131" s="3"/>
      <c r="J131" s="3"/>
      <c r="L131" s="3"/>
      <c r="M131" s="3"/>
      <c r="N131" s="3"/>
    </row>
    <row r="132" spans="2:14" x14ac:dyDescent="0.25">
      <c r="B132" s="3"/>
      <c r="C132" s="3"/>
      <c r="D132" s="3"/>
      <c r="E132" s="3"/>
      <c r="F132" s="3"/>
      <c r="G132" s="3"/>
      <c r="H132" s="3"/>
      <c r="I132" s="3"/>
      <c r="J132" s="3"/>
      <c r="L132" s="3"/>
      <c r="M132" s="3"/>
      <c r="N132" s="3"/>
    </row>
    <row r="133" spans="2:14" x14ac:dyDescent="0.25">
      <c r="B133" s="3"/>
      <c r="C133" s="3"/>
      <c r="D133" s="3"/>
      <c r="F133" s="3"/>
      <c r="G133" s="3"/>
      <c r="H133" s="3"/>
      <c r="I133" s="3"/>
      <c r="J133" s="3"/>
      <c r="L133" s="3"/>
      <c r="M133" s="3"/>
      <c r="N133" s="3"/>
    </row>
    <row r="134" spans="2:14" x14ac:dyDescent="0.25">
      <c r="B134" s="3"/>
      <c r="C134" s="3"/>
      <c r="D134" s="3"/>
      <c r="F134" s="3"/>
      <c r="G134" s="3"/>
      <c r="H134" s="3"/>
      <c r="I134" s="3"/>
      <c r="J134" s="3"/>
      <c r="L134" s="3"/>
      <c r="M134" s="3"/>
      <c r="N134" s="3"/>
    </row>
    <row r="135" spans="2:14" x14ac:dyDescent="0.25">
      <c r="B135" s="3"/>
      <c r="C135" s="3"/>
      <c r="D135" s="3"/>
      <c r="F135" s="3"/>
      <c r="G135" s="3"/>
      <c r="H135" s="3"/>
      <c r="I135" s="3"/>
      <c r="J135" s="3"/>
      <c r="L135" s="3"/>
      <c r="M135" s="3"/>
      <c r="N135" s="3"/>
    </row>
    <row r="136" spans="2:14" x14ac:dyDescent="0.25">
      <c r="B136" s="3"/>
      <c r="C136" s="3"/>
      <c r="D136" s="3"/>
      <c r="F136" s="3"/>
      <c r="G136" s="3"/>
      <c r="H136" s="3"/>
      <c r="I136" s="3"/>
      <c r="J136" s="3"/>
      <c r="L136" s="3"/>
      <c r="M136" s="3"/>
      <c r="N136" s="3"/>
    </row>
    <row r="137" spans="2:14" x14ac:dyDescent="0.25">
      <c r="B137" s="3"/>
      <c r="C137" s="3"/>
      <c r="D137" s="3"/>
      <c r="F137" s="3"/>
      <c r="G137" s="3"/>
      <c r="H137" s="3"/>
      <c r="I137" s="3"/>
      <c r="J137" s="3"/>
      <c r="L137" s="3"/>
      <c r="M137" s="3"/>
      <c r="N137" s="3"/>
    </row>
    <row r="138" spans="2:14" x14ac:dyDescent="0.25">
      <c r="B138" s="3"/>
      <c r="C138" s="3"/>
      <c r="D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2:14" x14ac:dyDescent="0.2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2:14" x14ac:dyDescent="0.25">
      <c r="B140" s="3"/>
      <c r="C140" s="3"/>
      <c r="D140" s="3"/>
      <c r="E140" s="3"/>
      <c r="F140" s="3"/>
      <c r="G140" s="3"/>
      <c r="H140" s="3"/>
      <c r="I140" s="3"/>
      <c r="J140" s="3"/>
      <c r="L140" s="3"/>
      <c r="M140" s="3"/>
      <c r="N140" s="3"/>
    </row>
    <row r="141" spans="2:14" x14ac:dyDescent="0.25">
      <c r="B141" s="3"/>
      <c r="C141" s="3"/>
      <c r="D141" s="3"/>
      <c r="E141" s="3"/>
      <c r="F141" s="3"/>
      <c r="G141" s="3"/>
      <c r="H141" s="3"/>
      <c r="I141" s="3"/>
      <c r="J141" s="3"/>
      <c r="L141" s="3"/>
      <c r="M141" s="3"/>
      <c r="N141" s="3"/>
    </row>
    <row r="142" spans="2:14" x14ac:dyDescent="0.25">
      <c r="B142" s="3"/>
      <c r="C142" s="3"/>
      <c r="D142" s="3"/>
      <c r="E142" s="3"/>
      <c r="F142" s="3"/>
      <c r="G142" s="3"/>
      <c r="H142" s="3"/>
      <c r="I142" s="3"/>
      <c r="J142" s="3"/>
      <c r="L142" s="3"/>
      <c r="M142" s="3"/>
      <c r="N142" s="3"/>
    </row>
    <row r="143" spans="2:14" x14ac:dyDescent="0.25">
      <c r="B143" s="3"/>
      <c r="C143" s="3"/>
      <c r="D143" s="3"/>
      <c r="E143" s="3"/>
      <c r="F143" s="3"/>
      <c r="G143" s="3"/>
      <c r="H143" s="3"/>
      <c r="I143" s="3"/>
      <c r="J143" s="3"/>
      <c r="L143" s="3"/>
      <c r="M143" s="3"/>
      <c r="N143" s="3"/>
    </row>
    <row r="144" spans="2:14" x14ac:dyDescent="0.25">
      <c r="B144" s="3"/>
      <c r="C144" s="3"/>
      <c r="D144" s="3"/>
      <c r="E144" s="3"/>
      <c r="F144" s="3"/>
      <c r="G144" s="3"/>
      <c r="H144" s="3"/>
      <c r="I144" s="3"/>
      <c r="J144" s="3"/>
      <c r="L144" s="3"/>
      <c r="M144" s="3"/>
      <c r="N144" s="3"/>
    </row>
    <row r="145" spans="2:14" x14ac:dyDescent="0.25">
      <c r="B145" s="3"/>
      <c r="C145" s="3"/>
      <c r="D145" s="3"/>
      <c r="E145" s="3"/>
      <c r="F145" s="3"/>
      <c r="G145" s="3"/>
      <c r="H145" s="3"/>
      <c r="I145" s="3"/>
      <c r="J145" s="3"/>
      <c r="L145" s="3"/>
      <c r="M145" s="3"/>
      <c r="N145" s="3"/>
    </row>
    <row r="146" spans="2:14" x14ac:dyDescent="0.2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2:14" x14ac:dyDescent="0.2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2:14" x14ac:dyDescent="0.2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2:14" x14ac:dyDescent="0.2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2:14" x14ac:dyDescent="0.2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2:14" x14ac:dyDescent="0.2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2:14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2:14" x14ac:dyDescent="0.2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2:14" x14ac:dyDescent="0.25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2:14" x14ac:dyDescent="0.2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2:14" x14ac:dyDescent="0.25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2:14" x14ac:dyDescent="0.25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2:14" x14ac:dyDescent="0.25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2:14" x14ac:dyDescent="0.25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2:14" x14ac:dyDescent="0.2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2:14" x14ac:dyDescent="0.25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2:14" x14ac:dyDescent="0.25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2:14" x14ac:dyDescent="0.25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2:14" x14ac:dyDescent="0.25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2:14" x14ac:dyDescent="0.25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2:14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2:14" x14ac:dyDescent="0.25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2:14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2:14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2:14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2:14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2:14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2:14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2:14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2:14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</sheetData>
  <mergeCells count="2">
    <mergeCell ref="A1:N1"/>
    <mergeCell ref="P1:T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725B1-C24E-4D89-9D27-FB60A2BDB3B3}">
  <dimension ref="A1:AD177"/>
  <sheetViews>
    <sheetView tabSelected="1" workbookViewId="0">
      <selection sqref="A1:XFD1048576"/>
    </sheetView>
  </sheetViews>
  <sheetFormatPr defaultRowHeight="15" x14ac:dyDescent="0.25"/>
  <cols>
    <col min="1" max="1" width="16.5703125" customWidth="1"/>
    <col min="2" max="2" width="17.42578125" style="1" customWidth="1"/>
    <col min="3" max="3" width="9.140625" style="1"/>
    <col min="4" max="4" width="9.42578125" style="1" bestFit="1" customWidth="1"/>
    <col min="5" max="14" width="9.140625" style="1"/>
    <col min="17" max="17" width="11.7109375" customWidth="1"/>
    <col min="18" max="18" width="11.28515625" customWidth="1"/>
  </cols>
  <sheetData>
    <row r="1" spans="1:30" ht="15" customHeight="1" x14ac:dyDescent="0.25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P1" s="14" t="s">
        <v>28</v>
      </c>
      <c r="Q1" s="14"/>
      <c r="R1" s="14"/>
      <c r="S1" s="14"/>
      <c r="T1" s="14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 x14ac:dyDescent="0.25">
      <c r="A2" s="2"/>
      <c r="B2" s="1" t="s">
        <v>1</v>
      </c>
      <c r="C2" s="1" t="s">
        <v>2</v>
      </c>
      <c r="D2" s="1" t="s">
        <v>3</v>
      </c>
      <c r="E2" s="1" t="s">
        <v>2</v>
      </c>
      <c r="F2" s="1" t="s">
        <v>4</v>
      </c>
      <c r="G2" s="1" t="s">
        <v>5</v>
      </c>
      <c r="H2" s="1" t="s">
        <v>2</v>
      </c>
      <c r="I2" s="1" t="s">
        <v>6</v>
      </c>
      <c r="J2" s="1" t="s">
        <v>7</v>
      </c>
      <c r="K2" s="1" t="s">
        <v>2</v>
      </c>
      <c r="L2" s="1" t="s">
        <v>8</v>
      </c>
      <c r="M2" s="1" t="s">
        <v>9</v>
      </c>
      <c r="N2" s="1" t="s">
        <v>2</v>
      </c>
      <c r="P2" s="14"/>
      <c r="Q2" s="14"/>
      <c r="R2" s="14"/>
      <c r="S2" s="14"/>
      <c r="T2" s="14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5">
      <c r="A3" s="2" t="s">
        <v>0</v>
      </c>
      <c r="B3" s="3">
        <v>11.759</v>
      </c>
      <c r="C3" s="4">
        <f>GEOMEAN(B3:B6)</f>
        <v>10.174992322967817</v>
      </c>
      <c r="D3" s="3">
        <v>11.49</v>
      </c>
      <c r="E3" s="4">
        <f>GEOMEAN(D3:D6)</f>
        <v>11.045958097787482</v>
      </c>
      <c r="F3" s="3">
        <v>14.295</v>
      </c>
      <c r="G3" s="3">
        <f>F3-C3</f>
        <v>4.1200076770321825</v>
      </c>
      <c r="H3" s="8">
        <f>GEOMEAN(G3:G9)</f>
        <v>4.056701026063144</v>
      </c>
      <c r="I3" s="3">
        <v>11.07</v>
      </c>
      <c r="J3" s="3">
        <f>I3-C3</f>
        <v>0.89500767703218287</v>
      </c>
      <c r="K3" s="8">
        <f>GEOMEAN(J3:J9)</f>
        <v>1.4326989245334258</v>
      </c>
      <c r="L3" s="3">
        <v>14.207000000000001</v>
      </c>
      <c r="M3" s="3">
        <f>L3-E3</f>
        <v>3.1610419022125189</v>
      </c>
      <c r="N3" s="8">
        <f>GEOMEAN(M3:M9)</f>
        <v>6.0890652811798915</v>
      </c>
      <c r="P3" s="14"/>
      <c r="Q3" s="14"/>
      <c r="R3" s="14"/>
      <c r="S3" s="14"/>
      <c r="T3" s="14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x14ac:dyDescent="0.25">
      <c r="A4" s="2"/>
      <c r="B4" s="3">
        <v>9.7249999999999996</v>
      </c>
      <c r="C4" s="3"/>
      <c r="D4" s="3">
        <v>10.199</v>
      </c>
      <c r="E4" s="3"/>
      <c r="F4" s="3">
        <v>12.618</v>
      </c>
      <c r="G4" s="3">
        <f>F4-C3</f>
        <v>2.4430076770321829</v>
      </c>
      <c r="H4" s="3" t="s">
        <v>12</v>
      </c>
      <c r="I4" s="3">
        <v>11.834</v>
      </c>
      <c r="J4" s="3">
        <f>I4-C3</f>
        <v>1.6590076770321822</v>
      </c>
      <c r="K4" s="3" t="s">
        <v>12</v>
      </c>
      <c r="L4" s="3">
        <v>15.311</v>
      </c>
      <c r="M4" s="3">
        <f>L4-E3</f>
        <v>4.2650419022125181</v>
      </c>
      <c r="N4" s="3" t="s">
        <v>12</v>
      </c>
      <c r="P4" s="14"/>
      <c r="Q4" s="14"/>
      <c r="R4" s="14"/>
      <c r="S4" s="14"/>
      <c r="T4" s="14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x14ac:dyDescent="0.25">
      <c r="A5" s="2"/>
      <c r="B5" s="3">
        <v>9.5069999999999997</v>
      </c>
      <c r="C5" s="3"/>
      <c r="D5" s="3">
        <v>11.042999999999999</v>
      </c>
      <c r="E5" s="3"/>
      <c r="F5" s="3">
        <v>13.474</v>
      </c>
      <c r="G5" s="3">
        <f>F5-C3</f>
        <v>3.2990076770321828</v>
      </c>
      <c r="H5" s="8">
        <f>_xlfn.STDEV.P(G3:G9)</f>
        <v>1.4705496421406514</v>
      </c>
      <c r="I5" s="3">
        <v>12.404999999999999</v>
      </c>
      <c r="J5" s="3">
        <f>I5-C3</f>
        <v>2.2300076770321819</v>
      </c>
      <c r="K5" s="8">
        <f>_xlfn.STDEV.P(J3:J9)</f>
        <v>0.41801292510585741</v>
      </c>
      <c r="L5" s="3">
        <v>18.297000000000001</v>
      </c>
      <c r="M5" s="3">
        <f>L5-E3</f>
        <v>7.2510419022125188</v>
      </c>
      <c r="N5" s="8">
        <f>_xlfn.STDEV.P(M3:M9)</f>
        <v>2.1558653650500097</v>
      </c>
      <c r="P5" s="14"/>
      <c r="Q5" s="14"/>
      <c r="R5" s="14"/>
      <c r="S5" s="14"/>
      <c r="T5" s="14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x14ac:dyDescent="0.25">
      <c r="B6" s="3">
        <v>9.859</v>
      </c>
      <c r="C6" s="3"/>
      <c r="D6" s="3">
        <v>11.504</v>
      </c>
      <c r="E6" s="3"/>
      <c r="F6" s="3">
        <v>15.991</v>
      </c>
      <c r="G6" s="3">
        <f>F6-C3</f>
        <v>5.8160076770321822</v>
      </c>
      <c r="H6" s="3"/>
      <c r="I6" s="3">
        <v>11.442</v>
      </c>
      <c r="J6" s="3">
        <f>I6-C3</f>
        <v>1.2670076770321828</v>
      </c>
      <c r="K6" s="3"/>
      <c r="L6" s="3">
        <v>17.760999999999999</v>
      </c>
      <c r="M6" s="3">
        <f>L6-E3</f>
        <v>6.7150419022125174</v>
      </c>
      <c r="N6" s="3"/>
      <c r="P6" s="14"/>
      <c r="Q6" s="14"/>
      <c r="R6" s="14"/>
      <c r="S6" s="14"/>
      <c r="T6" s="14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x14ac:dyDescent="0.25">
      <c r="B7" s="3"/>
      <c r="C7" s="3"/>
      <c r="D7" s="3"/>
      <c r="E7" s="3"/>
      <c r="F7" s="3">
        <v>13.647</v>
      </c>
      <c r="G7" s="3">
        <f>F7-C3</f>
        <v>3.4720076770321828</v>
      </c>
      <c r="H7" s="3"/>
      <c r="I7" s="3">
        <v>11.802</v>
      </c>
      <c r="J7" s="3">
        <f>I7-C3</f>
        <v>1.6270076770321822</v>
      </c>
      <c r="K7" s="3"/>
      <c r="L7" s="3">
        <v>19.446999999999999</v>
      </c>
      <c r="M7" s="3">
        <f>L7-E3</f>
        <v>8.4010419022125173</v>
      </c>
      <c r="N7" s="3"/>
      <c r="P7" s="14"/>
      <c r="Q7" s="14"/>
      <c r="R7" s="14"/>
      <c r="S7" s="14"/>
      <c r="T7" s="14"/>
      <c r="W7" s="3"/>
      <c r="X7" s="3"/>
      <c r="Z7" s="3"/>
      <c r="AA7" s="3"/>
      <c r="AC7" s="3"/>
      <c r="AD7" s="3"/>
    </row>
    <row r="8" spans="1:30" x14ac:dyDescent="0.25">
      <c r="B8" s="3"/>
      <c r="C8" s="3"/>
      <c r="D8" s="3"/>
      <c r="E8" s="3"/>
      <c r="F8" s="3">
        <v>16.821999999999999</v>
      </c>
      <c r="G8" s="3">
        <f>F8-C3</f>
        <v>6.6470076770321818</v>
      </c>
      <c r="H8" s="3"/>
      <c r="I8" s="3">
        <v>11.442</v>
      </c>
      <c r="J8" s="3">
        <f>I8-C3</f>
        <v>1.2670076770321828</v>
      </c>
      <c r="K8" s="3"/>
      <c r="L8" s="3">
        <v>20.288</v>
      </c>
      <c r="M8" s="3">
        <f>L8-E3</f>
        <v>9.2420419022125184</v>
      </c>
      <c r="N8" s="3"/>
      <c r="R8" s="15"/>
      <c r="W8" s="3"/>
      <c r="X8" s="3"/>
      <c r="Z8" s="3"/>
      <c r="AA8" s="3"/>
      <c r="AC8" s="3"/>
      <c r="AD8" s="3"/>
    </row>
    <row r="9" spans="1:30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R9" s="15"/>
      <c r="W9" s="3"/>
      <c r="X9" s="3"/>
      <c r="Z9" s="3"/>
      <c r="AA9" s="3"/>
      <c r="AC9" s="3"/>
      <c r="AD9" s="3"/>
    </row>
    <row r="10" spans="1:30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R10" s="15"/>
      <c r="W10" s="3"/>
      <c r="X10" s="3"/>
      <c r="Z10" s="3"/>
      <c r="AA10" s="3"/>
      <c r="AC10" s="3"/>
      <c r="AD10" s="3"/>
    </row>
    <row r="11" spans="1:30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R11" s="15"/>
      <c r="W11" s="3"/>
      <c r="X11" s="3"/>
      <c r="Z11" s="3"/>
      <c r="AA11" s="3"/>
      <c r="AC11" s="3"/>
      <c r="AD11" s="3"/>
    </row>
    <row r="12" spans="1:30" x14ac:dyDescent="0.25">
      <c r="A12" t="s">
        <v>13</v>
      </c>
      <c r="B12" s="3">
        <v>9.9109999999999996</v>
      </c>
      <c r="C12" s="4">
        <f>GEOMEAN(B12:B15)</f>
        <v>9.9109534151597032</v>
      </c>
      <c r="D12" s="3">
        <v>9.8070000000000004</v>
      </c>
      <c r="E12" s="4">
        <f>GEOMEAN(D12:D15)</f>
        <v>10.777294753843433</v>
      </c>
      <c r="F12" s="3">
        <v>13.356</v>
      </c>
      <c r="G12" s="3">
        <f>F12-C12</f>
        <v>3.4450465848402967</v>
      </c>
      <c r="H12" s="8">
        <f>GEOMEAN(G12:G18)</f>
        <v>3.9379739845038859</v>
      </c>
      <c r="I12" s="3">
        <v>11.242000000000001</v>
      </c>
      <c r="J12" s="3">
        <f>I12-C12</f>
        <v>1.3310465848402977</v>
      </c>
      <c r="K12" s="8">
        <f>GEOMEAN(J12:J19)</f>
        <v>2.4992298875712433</v>
      </c>
      <c r="L12" s="3">
        <v>14.349</v>
      </c>
      <c r="M12" s="3">
        <f>L12-E12</f>
        <v>3.5717052461565668</v>
      </c>
      <c r="N12" s="8">
        <f>GEOMEAN(M12:M18)</f>
        <v>4.9804944870601808</v>
      </c>
      <c r="R12" s="15"/>
      <c r="W12" s="3"/>
    </row>
    <row r="13" spans="1:30" x14ac:dyDescent="0.25">
      <c r="B13" s="3">
        <v>9.8979999999999997</v>
      </c>
      <c r="C13" s="3"/>
      <c r="D13" s="3">
        <v>10.343</v>
      </c>
      <c r="E13" s="3"/>
      <c r="F13" s="3">
        <v>14.445</v>
      </c>
      <c r="G13" s="3">
        <f>F13-C12</f>
        <v>4.5340465848402971</v>
      </c>
      <c r="H13" s="3" t="s">
        <v>12</v>
      </c>
      <c r="I13" s="3">
        <v>13.137</v>
      </c>
      <c r="J13" s="3">
        <f>I13-C12</f>
        <v>3.2260465848402973</v>
      </c>
      <c r="K13" s="3" t="s">
        <v>12</v>
      </c>
      <c r="L13" s="3">
        <v>14.372999999999999</v>
      </c>
      <c r="M13" s="3">
        <f>L13-E12</f>
        <v>3.5957052461565659</v>
      </c>
      <c r="N13" s="3" t="s">
        <v>12</v>
      </c>
      <c r="Q13" s="15"/>
      <c r="R13" s="15"/>
      <c r="S13" s="3"/>
    </row>
    <row r="14" spans="1:30" x14ac:dyDescent="0.25">
      <c r="B14" s="3">
        <v>9.9589999999999996</v>
      </c>
      <c r="C14" s="3"/>
      <c r="D14" s="3">
        <v>11.625999999999999</v>
      </c>
      <c r="E14" s="3"/>
      <c r="F14" s="3">
        <v>14.063000000000001</v>
      </c>
      <c r="G14" s="3">
        <f>F14-C12</f>
        <v>4.1520465848402974</v>
      </c>
      <c r="H14" s="8">
        <f>_xlfn.STDEV.P(G12:G18)</f>
        <v>0.49498122001068878</v>
      </c>
      <c r="I14" s="3">
        <v>13.093</v>
      </c>
      <c r="J14" s="3">
        <f>I14-C12</f>
        <v>3.1820465848402968</v>
      </c>
      <c r="K14" s="8">
        <f>_xlfn.STDEV.P(J12:J19)</f>
        <v>0.59715696219670633</v>
      </c>
      <c r="L14" s="3">
        <v>14.965999999999999</v>
      </c>
      <c r="M14" s="3">
        <f>L14-E12</f>
        <v>4.1887052461565659</v>
      </c>
      <c r="N14" s="8">
        <f>_xlfn.STDEV.P(M12:M18)</f>
        <v>2.5936098824268523</v>
      </c>
      <c r="Q14" s="15"/>
      <c r="R14" s="15"/>
      <c r="U14" s="3"/>
      <c r="W14" s="3"/>
      <c r="X14" s="3"/>
      <c r="Z14" s="3"/>
      <c r="AA14" s="3"/>
      <c r="AC14" s="3"/>
      <c r="AD14" s="3"/>
    </row>
    <row r="15" spans="1:30" x14ac:dyDescent="0.25">
      <c r="B15" s="3">
        <v>9.8759999999999994</v>
      </c>
      <c r="C15" s="3"/>
      <c r="D15" s="3">
        <v>11.44</v>
      </c>
      <c r="E15" s="3"/>
      <c r="F15" s="3">
        <v>13.693</v>
      </c>
      <c r="G15" s="3">
        <f>F15-C12</f>
        <v>3.7820465848402964</v>
      </c>
      <c r="I15" s="3">
        <v>12.865</v>
      </c>
      <c r="J15" s="3">
        <f>I15-C12</f>
        <v>2.954046584840297</v>
      </c>
      <c r="K15" s="3"/>
      <c r="L15" s="3">
        <v>14.93</v>
      </c>
      <c r="M15" s="3">
        <f>L15-E12</f>
        <v>4.1527052461565663</v>
      </c>
      <c r="N15" s="3"/>
      <c r="Q15" s="15"/>
      <c r="R15" s="15"/>
      <c r="W15" s="3"/>
      <c r="X15" s="3"/>
      <c r="Z15" s="3"/>
      <c r="AA15" s="3"/>
      <c r="AC15" s="3"/>
      <c r="AD15" s="3"/>
    </row>
    <row r="16" spans="1:30" x14ac:dyDescent="0.25">
      <c r="B16" s="3"/>
      <c r="C16" s="3"/>
      <c r="D16" s="3"/>
      <c r="E16" s="3"/>
      <c r="F16" s="3">
        <v>14.617000000000001</v>
      </c>
      <c r="G16" s="3">
        <f>F16-C12</f>
        <v>4.7060465848402977</v>
      </c>
      <c r="I16" s="3">
        <v>12.836</v>
      </c>
      <c r="J16" s="3">
        <f>I16-C12</f>
        <v>2.9250465848402971</v>
      </c>
      <c r="K16" s="3"/>
      <c r="L16" s="3">
        <v>17.059999999999999</v>
      </c>
      <c r="M16" s="3">
        <f>L16-E12</f>
        <v>6.2827052461565653</v>
      </c>
      <c r="N16" s="3"/>
      <c r="Q16" s="15"/>
      <c r="R16" s="15"/>
      <c r="W16" s="3"/>
      <c r="X16" s="3"/>
      <c r="Z16" s="3"/>
      <c r="AA16" s="3"/>
      <c r="AC16" s="3"/>
      <c r="AD16" s="3"/>
    </row>
    <row r="17" spans="1:30" x14ac:dyDescent="0.25">
      <c r="B17" s="3"/>
      <c r="C17" s="3"/>
      <c r="D17" s="3"/>
      <c r="E17" s="3"/>
      <c r="F17" s="3">
        <v>13.169</v>
      </c>
      <c r="G17" s="3">
        <f>F17-C12</f>
        <v>3.2580465848402973</v>
      </c>
      <c r="I17" s="3">
        <v>12.362</v>
      </c>
      <c r="J17" s="3">
        <f>I17-C12</f>
        <v>2.4510465848402969</v>
      </c>
      <c r="K17" s="3"/>
      <c r="L17" s="3">
        <v>21.652000000000001</v>
      </c>
      <c r="M17" s="3">
        <f>L17-E12</f>
        <v>10.874705246156568</v>
      </c>
      <c r="N17" s="3"/>
      <c r="R17" s="15"/>
      <c r="W17" s="3"/>
      <c r="X17" s="3"/>
      <c r="Z17" s="3"/>
      <c r="AA17" s="3"/>
      <c r="AC17" s="3"/>
      <c r="AD17" s="3"/>
    </row>
    <row r="18" spans="1:30" x14ac:dyDescent="0.25">
      <c r="B18" s="3"/>
      <c r="C18" s="3"/>
      <c r="D18" s="3"/>
      <c r="E18" s="3"/>
      <c r="F18" s="3">
        <v>13.816000000000001</v>
      </c>
      <c r="G18" s="3">
        <f>F18-C12</f>
        <v>3.9050465848402975</v>
      </c>
      <c r="H18" s="3"/>
      <c r="I18" s="3">
        <v>12.009</v>
      </c>
      <c r="J18" s="3">
        <f>I18-C12</f>
        <v>2.0980465848402972</v>
      </c>
      <c r="K18" s="3"/>
      <c r="L18" s="3"/>
      <c r="M18" s="3"/>
      <c r="N18" s="3"/>
      <c r="R18" s="15"/>
      <c r="W18" s="3"/>
      <c r="X18" s="3"/>
      <c r="Z18" s="3"/>
      <c r="AA18" s="3"/>
      <c r="AC18" s="3"/>
      <c r="AD18" s="3"/>
    </row>
    <row r="19" spans="1:30" x14ac:dyDescent="0.25">
      <c r="B19" s="3"/>
      <c r="C19" s="3"/>
      <c r="D19" s="3"/>
      <c r="E19" s="3"/>
      <c r="F19" s="3"/>
      <c r="G19" s="3"/>
      <c r="H19" s="3"/>
      <c r="I19" s="3">
        <v>12.417999999999999</v>
      </c>
      <c r="J19" s="3">
        <f>I19-C12</f>
        <v>2.5070465848402961</v>
      </c>
      <c r="K19" s="3"/>
      <c r="L19" s="3"/>
      <c r="M19" s="3"/>
      <c r="N19" s="3"/>
      <c r="R19" s="15"/>
      <c r="W19" s="3"/>
      <c r="X19" s="3"/>
      <c r="Z19" s="3"/>
      <c r="AA19" s="3"/>
      <c r="AC19" s="3"/>
      <c r="AD19" s="3"/>
    </row>
    <row r="20" spans="1:3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R20" s="15"/>
      <c r="W20" s="3"/>
      <c r="X20" s="3"/>
      <c r="Z20" s="3"/>
      <c r="AA20" s="3"/>
      <c r="AC20" s="3"/>
      <c r="AD20" s="3"/>
    </row>
    <row r="21" spans="1:30" x14ac:dyDescent="0.25">
      <c r="A21" t="s">
        <v>14</v>
      </c>
      <c r="B21" s="3">
        <v>10.234</v>
      </c>
      <c r="C21" s="4">
        <f>GEOMEAN(B21:B24)</f>
        <v>10.905117750054313</v>
      </c>
      <c r="D21" s="3">
        <v>10.372999999999999</v>
      </c>
      <c r="E21" s="4">
        <f>GEOMEAN(D21:D24)</f>
        <v>10.851576047044611</v>
      </c>
      <c r="F21" s="3">
        <v>13.349</v>
      </c>
      <c r="G21" s="3">
        <f>F21-C21</f>
        <v>2.4438822499456876</v>
      </c>
      <c r="H21" s="8">
        <f>GEOMEAN(G21:G27)</f>
        <v>3.0912686498400945</v>
      </c>
      <c r="I21" s="3">
        <v>11.941000000000001</v>
      </c>
      <c r="J21" s="3">
        <f>I21-C21</f>
        <v>1.0358822499456881</v>
      </c>
      <c r="K21" s="8">
        <f>GEOMEAN(J21:J28)</f>
        <v>0.92620533344373845</v>
      </c>
      <c r="L21" s="3">
        <v>13.356999999999999</v>
      </c>
      <c r="M21" s="3">
        <f>L21-E21</f>
        <v>2.5054239529553879</v>
      </c>
      <c r="N21" s="8">
        <f>GEOMEAN(M21:M27)</f>
        <v>3.7321411105204083</v>
      </c>
      <c r="R21" s="15"/>
      <c r="W21" s="3"/>
      <c r="X21" s="3"/>
      <c r="Z21" s="3"/>
      <c r="AA21" s="3"/>
      <c r="AC21" s="3"/>
      <c r="AD21" s="3"/>
    </row>
    <row r="22" spans="1:30" x14ac:dyDescent="0.25">
      <c r="B22" s="3">
        <v>10.162000000000001</v>
      </c>
      <c r="C22" s="3"/>
      <c r="D22" s="3">
        <v>10.364000000000001</v>
      </c>
      <c r="E22" s="3"/>
      <c r="F22" s="3">
        <v>14.145</v>
      </c>
      <c r="G22" s="3">
        <f>F22-C21</f>
        <v>3.239882249945687</v>
      </c>
      <c r="H22" s="3" t="s">
        <v>12</v>
      </c>
      <c r="I22" s="3">
        <v>11.356999999999999</v>
      </c>
      <c r="J22" s="3">
        <f>I22-C21</f>
        <v>0.45188224994568671</v>
      </c>
      <c r="K22" s="3" t="s">
        <v>12</v>
      </c>
      <c r="L22" s="3">
        <v>12.95</v>
      </c>
      <c r="M22" s="3">
        <f>L22-E21</f>
        <v>2.0984239529553879</v>
      </c>
      <c r="N22" s="3" t="s">
        <v>12</v>
      </c>
      <c r="R22" s="15"/>
      <c r="S22" s="3"/>
      <c r="W22" s="3"/>
      <c r="X22" s="3"/>
      <c r="Z22" s="3"/>
      <c r="AA22" s="3"/>
      <c r="AC22" s="3"/>
      <c r="AD22" s="3"/>
    </row>
    <row r="23" spans="1:30" x14ac:dyDescent="0.25">
      <c r="B23" s="3">
        <v>10.595000000000001</v>
      </c>
      <c r="C23" s="3"/>
      <c r="D23" s="3">
        <v>11.106</v>
      </c>
      <c r="E23" s="3"/>
      <c r="F23" s="3">
        <v>13.648</v>
      </c>
      <c r="G23" s="3">
        <f>F23-C21</f>
        <v>2.7428822499456871</v>
      </c>
      <c r="H23" s="8">
        <f>_xlfn.STDEV.P(G21:G27)</f>
        <v>0.74560924273854257</v>
      </c>
      <c r="I23" s="3">
        <v>11.363</v>
      </c>
      <c r="J23" s="3">
        <f>I23-C21</f>
        <v>0.45788224994568694</v>
      </c>
      <c r="K23" s="8">
        <f>_xlfn.STDEV.P(J21:J28)</f>
        <v>0.90249329021820912</v>
      </c>
      <c r="L23" s="3">
        <v>14.66</v>
      </c>
      <c r="M23" s="3">
        <f>L23-E21</f>
        <v>3.8084239529553887</v>
      </c>
      <c r="N23" s="8">
        <f>_xlfn.STDEV.P(M21:M27)</f>
        <v>1.1640007013112423</v>
      </c>
      <c r="R23" s="15"/>
      <c r="U23" s="3"/>
      <c r="W23" s="3"/>
      <c r="X23" s="3"/>
      <c r="Z23" s="3"/>
      <c r="AA23" s="3"/>
      <c r="AC23" s="3"/>
      <c r="AD23" s="3"/>
    </row>
    <row r="24" spans="1:30" x14ac:dyDescent="0.25">
      <c r="B24" s="3">
        <v>12.835000000000001</v>
      </c>
      <c r="C24" s="3"/>
      <c r="D24" s="3">
        <v>11.614000000000001</v>
      </c>
      <c r="E24" s="3"/>
      <c r="F24" s="3">
        <v>13.726000000000001</v>
      </c>
      <c r="G24" s="3">
        <f>F24-C21</f>
        <v>2.8208822499456883</v>
      </c>
      <c r="I24" s="3">
        <v>11.407</v>
      </c>
      <c r="J24" s="3">
        <f>I24-C21</f>
        <v>0.50188224994568742</v>
      </c>
      <c r="K24" s="3"/>
      <c r="L24" s="3">
        <v>15.461</v>
      </c>
      <c r="M24" s="3">
        <f>L24-E21</f>
        <v>4.6094239529553889</v>
      </c>
      <c r="N24" s="3"/>
      <c r="R24" s="15"/>
      <c r="W24" s="3"/>
      <c r="X24" s="3"/>
      <c r="Z24" s="3"/>
      <c r="AA24" s="3"/>
      <c r="AC24" s="3"/>
      <c r="AD24" s="3"/>
    </row>
    <row r="25" spans="1:30" x14ac:dyDescent="0.25">
      <c r="B25" s="3"/>
      <c r="C25" s="3"/>
      <c r="D25" s="3"/>
      <c r="E25" s="3"/>
      <c r="F25" s="3">
        <v>13.571999999999999</v>
      </c>
      <c r="G25" s="3">
        <f>F25-C21</f>
        <v>2.6668822499456866</v>
      </c>
      <c r="I25" s="3">
        <v>13.648999999999999</v>
      </c>
      <c r="J25" s="3">
        <f>I25-C21</f>
        <v>2.7438822499456865</v>
      </c>
      <c r="K25" s="3"/>
      <c r="L25" s="3">
        <v>15.363</v>
      </c>
      <c r="M25" s="3">
        <f>L25-E21</f>
        <v>4.5114239529553881</v>
      </c>
      <c r="N25" s="3"/>
      <c r="R25" s="15"/>
      <c r="W25" s="3"/>
      <c r="X25" s="3"/>
      <c r="Z25" s="3"/>
      <c r="AA25" s="3"/>
      <c r="AC25" s="3"/>
      <c r="AD25" s="3"/>
    </row>
    <row r="26" spans="1:30" x14ac:dyDescent="0.25">
      <c r="B26" s="3"/>
      <c r="C26" s="3"/>
      <c r="D26" s="3"/>
      <c r="E26" s="3"/>
      <c r="F26" s="3">
        <v>14.327</v>
      </c>
      <c r="G26" s="3">
        <f>F26-C21</f>
        <v>3.4218822499456873</v>
      </c>
      <c r="I26" s="3">
        <v>13.044</v>
      </c>
      <c r="J26" s="3">
        <f>I26-C21</f>
        <v>2.1388822499456879</v>
      </c>
      <c r="K26" s="3"/>
      <c r="L26" s="3">
        <v>15.089</v>
      </c>
      <c r="M26" s="3">
        <f>L26-E21</f>
        <v>4.237423952955389</v>
      </c>
      <c r="N26" s="3"/>
      <c r="R26" s="15"/>
      <c r="W26" s="3"/>
      <c r="X26" s="3"/>
      <c r="Z26" s="3"/>
      <c r="AA26" s="3"/>
      <c r="AC26" s="3"/>
      <c r="AD26" s="3"/>
    </row>
    <row r="27" spans="1:30" x14ac:dyDescent="0.25">
      <c r="B27" s="3"/>
      <c r="C27" s="3"/>
      <c r="D27" s="3"/>
      <c r="E27" s="3"/>
      <c r="F27" s="3">
        <v>15.73</v>
      </c>
      <c r="G27" s="3">
        <f>F27-C21</f>
        <v>4.8248822499456878</v>
      </c>
      <c r="H27" s="3"/>
      <c r="I27" s="3"/>
      <c r="J27" s="3"/>
      <c r="K27" s="3"/>
      <c r="L27" s="3">
        <v>16.568000000000001</v>
      </c>
      <c r="M27" s="3">
        <f>L27-E21</f>
        <v>5.71642395295539</v>
      </c>
      <c r="N27" s="3"/>
      <c r="R27" s="15"/>
      <c r="W27" s="3"/>
      <c r="X27" s="3"/>
      <c r="Z27" s="3"/>
      <c r="AA27" s="3"/>
      <c r="AC27" s="3"/>
      <c r="AD27" s="3"/>
    </row>
    <row r="28" spans="1:30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R28" s="15"/>
      <c r="W28" s="3"/>
      <c r="X28" s="3"/>
      <c r="Z28" s="3"/>
      <c r="AA28" s="3"/>
      <c r="AC28" s="3"/>
      <c r="AD28" s="3"/>
    </row>
    <row r="29" spans="1:30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5"/>
      <c r="W29" s="3"/>
      <c r="Z29" s="3"/>
    </row>
    <row r="30" spans="1:30" x14ac:dyDescent="0.25">
      <c r="A30" t="s">
        <v>15</v>
      </c>
      <c r="B30" s="3">
        <v>11.747999999999999</v>
      </c>
      <c r="C30" s="4">
        <f>GEOMEAN(B30:B33)</f>
        <v>11.265267528933729</v>
      </c>
      <c r="D30" s="3">
        <v>11.340999999999999</v>
      </c>
      <c r="E30" s="4">
        <f>GEOMEAN(D30:D33)</f>
        <v>11.391889957255794</v>
      </c>
      <c r="F30" s="3">
        <v>14.385999999999999</v>
      </c>
      <c r="G30" s="3">
        <f>F30-C30</f>
        <v>3.1207324710662707</v>
      </c>
      <c r="H30" s="8">
        <f>GEOMEAN(G30:G36)</f>
        <v>2.6117605867518003</v>
      </c>
      <c r="I30" s="3">
        <v>12.272</v>
      </c>
      <c r="J30" s="3">
        <f>I30-C30</f>
        <v>1.0067324710662717</v>
      </c>
      <c r="K30" s="8">
        <f>GEOMEAN(J30:J35)</f>
        <v>0.91802269101316092</v>
      </c>
      <c r="L30" s="3">
        <v>13.597</v>
      </c>
      <c r="M30" s="3">
        <f>L30-E30</f>
        <v>2.2051100427442059</v>
      </c>
      <c r="N30" s="8">
        <f>GEOMEAN(M30:M36)</f>
        <v>2.9197691137986279</v>
      </c>
      <c r="R30" s="15"/>
      <c r="S30" s="3"/>
      <c r="Z30" s="3"/>
    </row>
    <row r="31" spans="1:30" x14ac:dyDescent="0.25">
      <c r="B31" s="3">
        <v>11.14</v>
      </c>
      <c r="C31" s="3"/>
      <c r="D31" s="3">
        <v>10.372999999999999</v>
      </c>
      <c r="E31" s="3"/>
      <c r="F31" s="3">
        <v>15.912000000000001</v>
      </c>
      <c r="G31" s="3">
        <f>F31-C30</f>
        <v>4.6467324710662723</v>
      </c>
      <c r="H31" s="3" t="s">
        <v>12</v>
      </c>
      <c r="I31" s="3">
        <v>12.451000000000001</v>
      </c>
      <c r="J31" s="3">
        <f>I31-C30</f>
        <v>1.185732471066272</v>
      </c>
      <c r="K31" s="3" t="s">
        <v>12</v>
      </c>
      <c r="L31" s="3">
        <v>14.045</v>
      </c>
      <c r="M31" s="3">
        <f>L31-E30</f>
        <v>2.6531100427442063</v>
      </c>
      <c r="N31" s="3" t="s">
        <v>12</v>
      </c>
      <c r="R31" s="15"/>
      <c r="U31" s="3"/>
      <c r="W31" s="3"/>
      <c r="X31" s="3"/>
      <c r="Z31" s="3"/>
      <c r="AA31" s="3"/>
      <c r="AC31" s="3"/>
      <c r="AD31" s="3"/>
    </row>
    <row r="32" spans="1:30" x14ac:dyDescent="0.25">
      <c r="B32" s="3">
        <v>10.255000000000001</v>
      </c>
      <c r="C32" s="3"/>
      <c r="D32" s="3">
        <v>12.567</v>
      </c>
      <c r="E32" s="3"/>
      <c r="F32" s="3">
        <v>13.894</v>
      </c>
      <c r="G32" s="3">
        <f>F32-C30</f>
        <v>2.6287324710662716</v>
      </c>
      <c r="H32" s="8">
        <f>_xlfn.STDEV.P(G30:G36)</f>
        <v>1.2308066009283869</v>
      </c>
      <c r="I32" s="3">
        <v>11.631</v>
      </c>
      <c r="J32" s="3">
        <f>I32-C30</f>
        <v>0.36573247106627171</v>
      </c>
      <c r="K32" s="8">
        <f>_xlfn.STDEV.P(J30:J37)</f>
        <v>0.3997602563057544</v>
      </c>
      <c r="L32" s="3">
        <v>13.721</v>
      </c>
      <c r="M32" s="3">
        <f>L32-E30</f>
        <v>2.3291100427442064</v>
      </c>
      <c r="N32" s="8">
        <f>_xlfn.STDEV.P(M30:M36)</f>
        <v>0.66391138966983876</v>
      </c>
      <c r="R32" s="15"/>
      <c r="W32" s="3"/>
      <c r="X32" s="3"/>
      <c r="Z32" s="3"/>
      <c r="AA32" s="3"/>
      <c r="AC32" s="3"/>
      <c r="AD32" s="3"/>
    </row>
    <row r="33" spans="1:30" x14ac:dyDescent="0.25">
      <c r="B33" s="3">
        <v>12</v>
      </c>
      <c r="C33" s="3"/>
      <c r="D33" s="3"/>
      <c r="E33" s="3"/>
      <c r="F33" s="3">
        <v>13.161</v>
      </c>
      <c r="G33" s="3">
        <f>F33-C30</f>
        <v>1.8957324710662711</v>
      </c>
      <c r="I33" s="3">
        <v>11.916</v>
      </c>
      <c r="J33" s="3">
        <f>I33-C30</f>
        <v>0.65073247106627186</v>
      </c>
      <c r="K33" s="3"/>
      <c r="L33" s="3">
        <v>14.499000000000001</v>
      </c>
      <c r="M33" s="3">
        <f>L33-E30</f>
        <v>3.1071100427442069</v>
      </c>
      <c r="N33" s="3"/>
      <c r="R33" s="15"/>
      <c r="W33" s="3"/>
      <c r="X33" s="3"/>
      <c r="Z33" s="3"/>
      <c r="AA33" s="3"/>
      <c r="AC33" s="3"/>
      <c r="AD33" s="3"/>
    </row>
    <row r="34" spans="1:30" x14ac:dyDescent="0.25">
      <c r="B34" s="3"/>
      <c r="C34" s="3"/>
      <c r="D34" s="3"/>
      <c r="E34" s="3"/>
      <c r="F34" s="3">
        <v>12.327</v>
      </c>
      <c r="G34" s="3">
        <f>F34-C30</f>
        <v>1.0617324710662714</v>
      </c>
      <c r="I34" s="3">
        <v>12.98</v>
      </c>
      <c r="J34" s="3">
        <f>I34-C30</f>
        <v>1.7147324710662719</v>
      </c>
      <c r="K34" s="3"/>
      <c r="L34" s="3">
        <v>15.053000000000001</v>
      </c>
      <c r="M34" s="3">
        <f>L34-E30</f>
        <v>3.6611100427442071</v>
      </c>
      <c r="N34" s="3"/>
      <c r="R34" s="15"/>
      <c r="W34" s="3"/>
      <c r="X34" s="3"/>
      <c r="Z34" s="3"/>
      <c r="AA34" s="3"/>
      <c r="AC34" s="3"/>
      <c r="AD34" s="3"/>
    </row>
    <row r="35" spans="1:30" x14ac:dyDescent="0.25">
      <c r="B35" s="3"/>
      <c r="C35" s="3"/>
      <c r="D35" s="3"/>
      <c r="E35" s="3"/>
      <c r="F35" s="3">
        <v>15.401999999999999</v>
      </c>
      <c r="G35" s="3">
        <f>F35-C30</f>
        <v>4.1367324710662707</v>
      </c>
      <c r="I35" s="3">
        <v>12.494</v>
      </c>
      <c r="J35" s="3">
        <f>I35-C30</f>
        <v>1.2287324710662713</v>
      </c>
      <c r="K35" s="3"/>
      <c r="L35" s="3">
        <v>15.388999999999999</v>
      </c>
      <c r="M35" s="3">
        <f>L35-E30</f>
        <v>3.9971100427442057</v>
      </c>
      <c r="N35" s="3"/>
      <c r="R35" s="15"/>
      <c r="S35" s="15"/>
      <c r="W35" s="3"/>
      <c r="X35" s="3"/>
      <c r="Z35" s="3"/>
      <c r="AA35" s="3"/>
      <c r="AC35" s="3"/>
      <c r="AD35" s="3"/>
    </row>
    <row r="36" spans="1:30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R36" s="15"/>
      <c r="S36" s="15"/>
      <c r="W36" s="3"/>
      <c r="X36" s="3"/>
      <c r="Z36" s="3"/>
      <c r="AA36" s="3"/>
      <c r="AC36" s="3"/>
      <c r="AD36" s="3"/>
    </row>
    <row r="37" spans="1:30" x14ac:dyDescent="0.25">
      <c r="A37" t="s">
        <v>16</v>
      </c>
      <c r="B37" s="3">
        <v>11.141999999999999</v>
      </c>
      <c r="C37" s="4">
        <f>GEOMEAN(B37:B40)</f>
        <v>11.437442927047242</v>
      </c>
      <c r="D37" s="3">
        <v>10.531000000000001</v>
      </c>
      <c r="E37" s="4">
        <f>GEOMEAN(D37:D40)</f>
        <v>10.423403431054725</v>
      </c>
      <c r="F37" s="3">
        <v>14.683999999999999</v>
      </c>
      <c r="G37" s="3">
        <f>F37-C37</f>
        <v>3.2465570729527577</v>
      </c>
      <c r="H37" s="8">
        <f>GEOMEAN(G37:G43)</f>
        <v>3.168976753973757</v>
      </c>
      <c r="I37" s="3">
        <v>12.488</v>
      </c>
      <c r="J37" s="3">
        <f>I37-C37</f>
        <v>1.050557072952758</v>
      </c>
      <c r="K37" s="8">
        <f>GEOMEAN(J37:J42)</f>
        <v>0.88083827262789294</v>
      </c>
      <c r="L37" s="3">
        <v>14.977</v>
      </c>
      <c r="M37" s="3">
        <f>L37-E37</f>
        <v>4.5535965689452755</v>
      </c>
      <c r="N37" s="8">
        <f>GEOMEAN(M37:M43)</f>
        <v>6.0177419099371425</v>
      </c>
      <c r="R37" s="15"/>
      <c r="S37" s="15"/>
      <c r="W37" s="3"/>
      <c r="Z37" s="3"/>
    </row>
    <row r="38" spans="1:30" x14ac:dyDescent="0.25">
      <c r="B38" s="3">
        <v>11.103999999999999</v>
      </c>
      <c r="C38" s="3"/>
      <c r="D38" s="3">
        <v>9.8849999999999998</v>
      </c>
      <c r="E38" s="3"/>
      <c r="F38" s="3">
        <v>15.813000000000001</v>
      </c>
      <c r="G38" s="3">
        <f>F38-C37</f>
        <v>4.3755570729527591</v>
      </c>
      <c r="H38" s="3" t="s">
        <v>12</v>
      </c>
      <c r="I38" s="3">
        <v>10.608000000000001</v>
      </c>
      <c r="J38" s="3" t="s">
        <v>32</v>
      </c>
      <c r="K38" s="3" t="s">
        <v>12</v>
      </c>
      <c r="L38" s="3">
        <v>15.981999999999999</v>
      </c>
      <c r="M38" s="3">
        <f>L38-E37</f>
        <v>5.5585965689452745</v>
      </c>
      <c r="N38" s="3" t="s">
        <v>12</v>
      </c>
      <c r="R38" s="15"/>
      <c r="S38" s="3"/>
    </row>
    <row r="39" spans="1:30" x14ac:dyDescent="0.25">
      <c r="B39" s="3">
        <v>11.237</v>
      </c>
      <c r="C39" s="3"/>
      <c r="D39" s="3">
        <v>10.731</v>
      </c>
      <c r="E39" s="3"/>
      <c r="F39" s="3">
        <v>14.798999999999999</v>
      </c>
      <c r="G39" s="3">
        <f>F39-C37</f>
        <v>3.361557072952758</v>
      </c>
      <c r="H39" s="8">
        <f>_xlfn.STDEV.P(G37:G43)</f>
        <v>0.65059702565867772</v>
      </c>
      <c r="I39" s="3">
        <v>10.191000000000001</v>
      </c>
      <c r="J39" s="3" t="s">
        <v>32</v>
      </c>
      <c r="K39" s="8">
        <f>_xlfn.STDEV.P(J37:J44)</f>
        <v>0.22981200046027966</v>
      </c>
      <c r="L39" s="3">
        <v>18.219000000000001</v>
      </c>
      <c r="M39" s="3">
        <f>L39-E37</f>
        <v>7.7955965689452764</v>
      </c>
      <c r="N39" s="8">
        <f>_xlfn.STDEV.P(M37:M43)</f>
        <v>1.1886594222998517</v>
      </c>
      <c r="R39" s="15"/>
      <c r="S39" s="15"/>
      <c r="U39" s="3"/>
      <c r="W39" s="3"/>
      <c r="X39" s="3"/>
      <c r="Z39" s="3"/>
      <c r="AA39" s="3"/>
      <c r="AC39" s="3"/>
      <c r="AD39" s="3"/>
    </row>
    <row r="40" spans="1:30" x14ac:dyDescent="0.25">
      <c r="B40" s="3">
        <v>12.308999999999999</v>
      </c>
      <c r="C40" s="3"/>
      <c r="D40" s="3">
        <v>10.567</v>
      </c>
      <c r="E40" s="3"/>
      <c r="F40" s="3">
        <v>15.127000000000001</v>
      </c>
      <c r="G40" s="3">
        <f>F40-C37</f>
        <v>3.6895570729527591</v>
      </c>
      <c r="I40" s="3">
        <v>11.095000000000001</v>
      </c>
      <c r="J40" s="3" t="s">
        <v>32</v>
      </c>
      <c r="K40" s="3"/>
      <c r="L40" s="3">
        <v>17.858000000000001</v>
      </c>
      <c r="M40" s="3">
        <f>L40-E37</f>
        <v>7.4345965689452758</v>
      </c>
      <c r="N40" s="3"/>
      <c r="R40" s="15"/>
      <c r="S40" s="15"/>
      <c r="W40" s="3"/>
      <c r="X40" s="3"/>
      <c r="Z40" s="3"/>
      <c r="AA40" s="3"/>
      <c r="AC40" s="3"/>
      <c r="AD40" s="3"/>
    </row>
    <row r="41" spans="1:30" x14ac:dyDescent="0.25">
      <c r="B41" s="3"/>
      <c r="C41" s="3"/>
      <c r="D41" s="3"/>
      <c r="E41" s="3"/>
      <c r="F41" s="3">
        <v>14.538</v>
      </c>
      <c r="G41" s="3">
        <f>F41-C37</f>
        <v>3.1005570729527587</v>
      </c>
      <c r="I41" s="3">
        <v>12.539</v>
      </c>
      <c r="J41" s="3">
        <f>I41-C37</f>
        <v>1.1015570729527582</v>
      </c>
      <c r="K41" s="3"/>
      <c r="L41" s="3">
        <v>16.809000000000001</v>
      </c>
      <c r="M41" s="3">
        <f>L41-E37</f>
        <v>6.3855965689452763</v>
      </c>
      <c r="N41" s="3"/>
      <c r="R41" s="15"/>
      <c r="S41" s="15"/>
      <c r="W41" s="3"/>
      <c r="X41" s="3"/>
      <c r="Z41" s="3"/>
      <c r="AA41" s="3"/>
      <c r="AC41" s="3"/>
      <c r="AD41" s="3"/>
    </row>
    <row r="42" spans="1:30" x14ac:dyDescent="0.25">
      <c r="B42" s="3"/>
      <c r="C42" s="3"/>
      <c r="D42" s="3"/>
      <c r="E42" s="3"/>
      <c r="F42" s="3">
        <v>13.597</v>
      </c>
      <c r="G42" s="3">
        <f>F42-C37</f>
        <v>2.159557072952758</v>
      </c>
      <c r="I42" s="3">
        <v>12.028</v>
      </c>
      <c r="J42" s="3">
        <f>I42-C37</f>
        <v>0.59055707295275894</v>
      </c>
      <c r="K42" s="3"/>
      <c r="L42" s="3">
        <v>15.493</v>
      </c>
      <c r="M42" s="3">
        <f>L42-E37</f>
        <v>5.0695965689452755</v>
      </c>
      <c r="N42" s="3"/>
      <c r="R42" s="15"/>
      <c r="S42" s="15"/>
      <c r="W42" s="3"/>
      <c r="X42" s="3"/>
      <c r="Z42" s="3"/>
      <c r="AA42" s="3"/>
      <c r="AC42" s="3"/>
      <c r="AD42" s="3"/>
    </row>
    <row r="43" spans="1:30" x14ac:dyDescent="0.25">
      <c r="B43" s="3"/>
      <c r="C43" s="3"/>
      <c r="D43" s="3"/>
      <c r="E43" s="3"/>
      <c r="F43" s="3">
        <v>14.157999999999999</v>
      </c>
      <c r="G43" s="3">
        <f>F43-C37</f>
        <v>2.7205570729527579</v>
      </c>
      <c r="H43" s="3"/>
      <c r="I43" s="3"/>
      <c r="J43" s="3"/>
      <c r="K43" s="3"/>
      <c r="L43" s="3"/>
      <c r="M43" s="3"/>
      <c r="N43" s="3"/>
      <c r="R43" s="15"/>
      <c r="W43" s="3"/>
      <c r="X43" s="3"/>
      <c r="Z43" s="3"/>
      <c r="AA43" s="3"/>
      <c r="AC43" s="3"/>
      <c r="AD43" s="3"/>
    </row>
    <row r="44" spans="1:30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R44" s="15"/>
      <c r="W44" s="3"/>
      <c r="X44" s="3"/>
      <c r="Z44" s="3"/>
      <c r="AA44" s="3"/>
      <c r="AC44" s="3"/>
      <c r="AD44" s="3"/>
    </row>
    <row r="45" spans="1:30" x14ac:dyDescent="0.25">
      <c r="A45" t="s">
        <v>17</v>
      </c>
      <c r="B45" s="3">
        <v>9.59</v>
      </c>
      <c r="C45" s="4">
        <f>GEOMEAN(B45:B48)</f>
        <v>9.3486061280764012</v>
      </c>
      <c r="D45" s="3">
        <v>9.7029999999999994</v>
      </c>
      <c r="E45" s="4">
        <f>GEOMEAN(D45:D48)</f>
        <v>9.664903160492603</v>
      </c>
      <c r="F45" s="3">
        <v>12.476000000000001</v>
      </c>
      <c r="G45" s="3">
        <f>F45-C45</f>
        <v>3.1273938719235996</v>
      </c>
      <c r="H45" s="8">
        <f>GEOMEAN(G45:G53)</f>
        <v>2.9629716295509048</v>
      </c>
      <c r="I45" s="3">
        <v>11.254</v>
      </c>
      <c r="J45" s="3">
        <f>I45-C45</f>
        <v>1.9053938719235983</v>
      </c>
      <c r="K45" s="8">
        <f>GEOMEAN(J45:J53)</f>
        <v>1.9837100003109214</v>
      </c>
      <c r="L45" s="3">
        <v>13.651</v>
      </c>
      <c r="M45" s="3">
        <f>L45-E45</f>
        <v>3.9860968395073968</v>
      </c>
      <c r="N45" s="8">
        <f>GEOMEAN(M45:M51)</f>
        <v>4.7246676798351421</v>
      </c>
      <c r="Q45" s="21"/>
      <c r="R45" s="15"/>
      <c r="Z45" s="3"/>
    </row>
    <row r="46" spans="1:30" x14ac:dyDescent="0.25">
      <c r="B46" s="3">
        <v>9.4209999999999994</v>
      </c>
      <c r="C46" s="3"/>
      <c r="D46" s="3">
        <v>9.6120000000000001</v>
      </c>
      <c r="E46" s="3"/>
      <c r="F46" s="3">
        <v>12.920999999999999</v>
      </c>
      <c r="G46" s="3">
        <f>F46-C45</f>
        <v>3.5723938719235981</v>
      </c>
      <c r="H46" s="3" t="s">
        <v>12</v>
      </c>
      <c r="I46" s="3">
        <v>11.616</v>
      </c>
      <c r="J46" s="3">
        <f>I46-C45</f>
        <v>2.2673938719235984</v>
      </c>
      <c r="K46" s="3" t="s">
        <v>12</v>
      </c>
      <c r="L46" s="3">
        <v>14.023999999999999</v>
      </c>
      <c r="M46" s="3">
        <f>L46-E45</f>
        <v>4.3590968395073961</v>
      </c>
      <c r="N46" s="3" t="s">
        <v>12</v>
      </c>
      <c r="Q46" s="21"/>
      <c r="R46" s="15"/>
      <c r="S46" s="3"/>
    </row>
    <row r="47" spans="1:30" x14ac:dyDescent="0.25">
      <c r="B47" s="3">
        <v>9.6519999999999992</v>
      </c>
      <c r="C47" s="3"/>
      <c r="D47" s="3">
        <v>9.7119999999999997</v>
      </c>
      <c r="E47" s="3"/>
      <c r="F47" s="3">
        <v>13.145</v>
      </c>
      <c r="G47" s="3">
        <f>F47-C45</f>
        <v>3.7963938719235983</v>
      </c>
      <c r="H47" s="8">
        <f>_xlfn.STDEV.P(G45:G53)</f>
        <v>0.70327077130915594</v>
      </c>
      <c r="I47" s="3">
        <v>11.305999999999999</v>
      </c>
      <c r="J47" s="3">
        <f>I47-C45</f>
        <v>1.9573938719235979</v>
      </c>
      <c r="K47" s="8">
        <f>_xlfn.STDEV.P(J45:J53)</f>
        <v>0.42033029340692951</v>
      </c>
      <c r="L47" s="3">
        <v>15.433999999999999</v>
      </c>
      <c r="M47" s="3">
        <f>L47-E45</f>
        <v>5.7690968395073963</v>
      </c>
      <c r="N47" s="8">
        <f>_xlfn.STDEV.P(M45:M51)</f>
        <v>0.56314858903608023</v>
      </c>
      <c r="Q47" s="21"/>
      <c r="R47" s="15"/>
      <c r="U47" s="3"/>
      <c r="W47" s="3"/>
      <c r="X47" s="3"/>
      <c r="Z47" s="3"/>
      <c r="AA47" s="3"/>
      <c r="AC47" s="3"/>
      <c r="AD47" s="3"/>
    </row>
    <row r="48" spans="1:30" x14ac:dyDescent="0.25">
      <c r="B48" s="3">
        <v>8.7590000000000003</v>
      </c>
      <c r="C48" s="3"/>
      <c r="D48" s="3">
        <v>9.6329999999999991</v>
      </c>
      <c r="E48" s="3"/>
      <c r="F48" s="3">
        <v>12.646000000000001</v>
      </c>
      <c r="G48" s="3">
        <f>F48-C45</f>
        <v>3.2973938719235996</v>
      </c>
      <c r="I48" s="3">
        <v>11.222</v>
      </c>
      <c r="J48" s="3">
        <f>I48-C45</f>
        <v>1.8733938719235983</v>
      </c>
      <c r="K48" s="3"/>
      <c r="L48" s="3">
        <v>14.717000000000001</v>
      </c>
      <c r="M48" s="3">
        <f>L48-E45</f>
        <v>5.0520968395073975</v>
      </c>
      <c r="N48" s="3"/>
      <c r="Q48" s="21"/>
      <c r="R48" s="15"/>
      <c r="W48" s="3"/>
      <c r="X48" s="3"/>
      <c r="Z48" s="3"/>
      <c r="AA48" s="3"/>
      <c r="AC48" s="3"/>
      <c r="AD48" s="3"/>
    </row>
    <row r="49" spans="1:30" x14ac:dyDescent="0.25">
      <c r="B49" s="3"/>
      <c r="C49" s="3"/>
      <c r="D49" s="3"/>
      <c r="E49" s="3"/>
      <c r="F49" s="3">
        <v>12.879</v>
      </c>
      <c r="G49" s="3">
        <f>F49-C45</f>
        <v>3.5303938719235983</v>
      </c>
      <c r="I49" s="3">
        <v>11.456</v>
      </c>
      <c r="J49" s="3">
        <f>I49-C45</f>
        <v>2.1073938719235983</v>
      </c>
      <c r="K49" s="3"/>
      <c r="L49" s="3">
        <v>14.474</v>
      </c>
      <c r="M49" s="3">
        <f>L49-E45</f>
        <v>4.8090968395073972</v>
      </c>
      <c r="N49" s="3"/>
      <c r="Q49" s="21"/>
      <c r="R49" s="15"/>
      <c r="W49" s="3"/>
      <c r="X49" s="3"/>
      <c r="Z49" s="3"/>
      <c r="AA49" s="3"/>
      <c r="AC49" s="3"/>
      <c r="AD49" s="3"/>
    </row>
    <row r="50" spans="1:30" x14ac:dyDescent="0.25">
      <c r="B50" s="3"/>
      <c r="C50" s="3"/>
      <c r="D50" s="3"/>
      <c r="E50" s="3"/>
      <c r="F50" s="3">
        <v>12.949</v>
      </c>
      <c r="G50" s="3">
        <f>F50-C45</f>
        <v>3.6003938719235986</v>
      </c>
      <c r="I50" s="3">
        <v>10.773999999999999</v>
      </c>
      <c r="J50" s="3">
        <f>I50-C45</f>
        <v>1.4253938719235979</v>
      </c>
      <c r="K50" s="3"/>
      <c r="L50" s="3">
        <v>14.231999999999999</v>
      </c>
      <c r="M50" s="3">
        <f>L50-E45</f>
        <v>4.5670968395073963</v>
      </c>
      <c r="N50" s="3"/>
      <c r="Q50" s="21"/>
      <c r="R50" s="15"/>
      <c r="W50" s="3"/>
      <c r="X50" s="3"/>
      <c r="Z50" s="3"/>
      <c r="AA50" s="3"/>
      <c r="AC50" s="3"/>
      <c r="AD50" s="3"/>
    </row>
    <row r="51" spans="1:30" x14ac:dyDescent="0.25">
      <c r="B51" s="3"/>
      <c r="C51" s="3"/>
      <c r="D51" s="3"/>
      <c r="E51" s="3"/>
      <c r="F51" s="3">
        <v>12.318</v>
      </c>
      <c r="G51" s="3">
        <f>F51-C45</f>
        <v>2.9693938719235984</v>
      </c>
      <c r="H51" s="3"/>
      <c r="I51" s="3">
        <v>10.785</v>
      </c>
      <c r="J51" s="3">
        <f>I51-C45</f>
        <v>1.4363938719235989</v>
      </c>
      <c r="K51" s="3"/>
      <c r="L51" s="3"/>
      <c r="M51" s="3"/>
      <c r="N51" s="3"/>
      <c r="Q51" s="21"/>
      <c r="R51" s="15"/>
      <c r="W51" s="3"/>
      <c r="X51" s="3"/>
      <c r="Z51" s="3"/>
      <c r="AA51" s="3"/>
      <c r="AC51" s="3"/>
      <c r="AD51" s="3"/>
    </row>
    <row r="52" spans="1:30" x14ac:dyDescent="0.25">
      <c r="B52" s="3"/>
      <c r="C52" s="3"/>
      <c r="D52" s="3"/>
      <c r="E52" s="3"/>
      <c r="F52" s="3">
        <v>11.352</v>
      </c>
      <c r="G52" s="3">
        <f>F52-C45</f>
        <v>2.0033938719235991</v>
      </c>
      <c r="H52" s="3"/>
      <c r="I52" s="3">
        <v>11.887</v>
      </c>
      <c r="J52" s="3">
        <f>I52-C45</f>
        <v>2.5383938719235992</v>
      </c>
      <c r="K52" s="3"/>
      <c r="L52" s="3"/>
      <c r="M52" s="3"/>
      <c r="N52" s="3"/>
      <c r="Q52" s="21"/>
      <c r="R52" s="15"/>
      <c r="W52" s="3"/>
      <c r="X52" s="3"/>
      <c r="Z52" s="3"/>
      <c r="AA52" s="3"/>
      <c r="AC52" s="3"/>
      <c r="AD52" s="3"/>
    </row>
    <row r="53" spans="1:30" x14ac:dyDescent="0.25">
      <c r="B53" s="3"/>
      <c r="C53" s="3"/>
      <c r="D53" s="3"/>
      <c r="E53" s="3"/>
      <c r="F53" s="1">
        <v>11.013</v>
      </c>
      <c r="G53" s="3">
        <f>F53-C45</f>
        <v>1.6643938719235987</v>
      </c>
      <c r="H53" s="3"/>
      <c r="I53" s="3">
        <v>12.09</v>
      </c>
      <c r="J53" s="3">
        <f>I53-C45</f>
        <v>2.7413938719235986</v>
      </c>
      <c r="K53" s="3"/>
      <c r="L53" s="3"/>
      <c r="M53" s="3"/>
      <c r="N53" s="3"/>
      <c r="Q53" s="21"/>
      <c r="R53" s="15"/>
      <c r="W53" s="3"/>
      <c r="Z53" s="3"/>
    </row>
    <row r="54" spans="1:30" x14ac:dyDescent="0.25">
      <c r="A54" t="s">
        <v>18</v>
      </c>
      <c r="B54" s="3">
        <v>10.037000000000001</v>
      </c>
      <c r="C54" s="4">
        <f>GEOMEAN(B54:B57)</f>
        <v>10.427329279727797</v>
      </c>
      <c r="D54" s="3">
        <v>10.417999999999999</v>
      </c>
      <c r="E54" s="4">
        <f>GEOMEAN(D54:D57)</f>
        <v>10.690715757317294</v>
      </c>
      <c r="F54" s="3">
        <v>12.805999999999999</v>
      </c>
      <c r="G54" s="3">
        <f>F54-C54</f>
        <v>2.3786707202722024</v>
      </c>
      <c r="H54" s="8">
        <f>GEOMEAN(G54:G60)</f>
        <v>3.110901398820582</v>
      </c>
      <c r="I54" s="3"/>
      <c r="J54" s="3">
        <f>I54-C54</f>
        <v>-10.427329279727797</v>
      </c>
      <c r="K54" s="8" t="e">
        <f>GEOMEAN(J54:J62)</f>
        <v>#NUM!</v>
      </c>
      <c r="L54" s="3"/>
      <c r="M54" s="3">
        <f>L54-E54</f>
        <v>-10.690715757317294</v>
      </c>
      <c r="N54" s="8" t="e">
        <f>GEOMEAN(M54:M60)</f>
        <v>#NUM!</v>
      </c>
      <c r="Q54" s="21"/>
      <c r="Z54" s="3"/>
    </row>
    <row r="55" spans="1:30" x14ac:dyDescent="0.25">
      <c r="B55" s="3">
        <v>10.135</v>
      </c>
      <c r="C55" s="3"/>
      <c r="D55" s="3">
        <v>9.859</v>
      </c>
      <c r="E55" s="3"/>
      <c r="F55" s="3">
        <v>13.381</v>
      </c>
      <c r="G55" s="3">
        <f>F55-C54</f>
        <v>2.9536707202722035</v>
      </c>
      <c r="H55" s="3" t="s">
        <v>12</v>
      </c>
      <c r="I55" s="3"/>
      <c r="J55" s="3">
        <f>I55-C54</f>
        <v>-10.427329279727797</v>
      </c>
      <c r="K55" s="3" t="s">
        <v>12</v>
      </c>
      <c r="L55" s="3"/>
      <c r="M55" s="3">
        <f>L55-E54</f>
        <v>-10.690715757317294</v>
      </c>
      <c r="N55" s="3" t="s">
        <v>12</v>
      </c>
      <c r="R55" s="15"/>
    </row>
    <row r="56" spans="1:30" x14ac:dyDescent="0.25">
      <c r="B56" s="3">
        <v>9.8179999999999996</v>
      </c>
      <c r="C56" s="3"/>
      <c r="D56" s="3">
        <v>11.032999999999999</v>
      </c>
      <c r="E56" s="3"/>
      <c r="F56" s="3">
        <v>13.930999999999999</v>
      </c>
      <c r="G56" s="3">
        <f>F56-C54</f>
        <v>3.5036707202722024</v>
      </c>
      <c r="H56" s="8">
        <f>_xlfn.STDEV.P(G54:G60)</f>
        <v>0.43710868213752108</v>
      </c>
      <c r="I56" s="3"/>
      <c r="J56" s="3">
        <f>I56-C54</f>
        <v>-10.427329279727797</v>
      </c>
      <c r="K56" s="8">
        <f>_xlfn.STDEV.P(J54:J62)</f>
        <v>3.819776337480099</v>
      </c>
      <c r="L56" s="3"/>
      <c r="M56" s="3">
        <f>L56-E54</f>
        <v>-10.690715757317294</v>
      </c>
      <c r="N56" s="8">
        <f>_xlfn.STDEV.P(M54:M60)</f>
        <v>0</v>
      </c>
      <c r="R56" s="15"/>
      <c r="S56" s="3"/>
      <c r="U56" s="3"/>
      <c r="W56" s="3"/>
      <c r="X56" s="3"/>
      <c r="Z56" s="3"/>
      <c r="AA56" s="3"/>
      <c r="AC56" s="3"/>
      <c r="AD56" s="3"/>
    </row>
    <row r="57" spans="1:30" x14ac:dyDescent="0.25">
      <c r="B57" s="3">
        <v>11.837</v>
      </c>
      <c r="C57" s="3"/>
      <c r="D57" s="3">
        <v>11.526999999999999</v>
      </c>
      <c r="E57" s="3"/>
      <c r="F57" s="3">
        <v>13.606</v>
      </c>
      <c r="G57" s="3">
        <f>F57-C54</f>
        <v>3.1786707202722031</v>
      </c>
      <c r="I57" s="3"/>
      <c r="J57" s="3">
        <f>I57-C54</f>
        <v>-10.427329279727797</v>
      </c>
      <c r="K57" s="3"/>
      <c r="L57" s="3"/>
      <c r="M57" s="3">
        <f>L57-E54</f>
        <v>-10.690715757317294</v>
      </c>
      <c r="N57" s="3"/>
      <c r="R57" s="15"/>
      <c r="W57" s="3"/>
      <c r="X57" s="3"/>
      <c r="Z57" s="3"/>
      <c r="AA57" s="3"/>
      <c r="AC57" s="3"/>
      <c r="AD57" s="3"/>
    </row>
    <row r="58" spans="1:30" x14ac:dyDescent="0.25">
      <c r="B58" s="3"/>
      <c r="C58" s="3"/>
      <c r="D58" s="3"/>
      <c r="E58" s="3"/>
      <c r="F58" s="3">
        <v>13.837</v>
      </c>
      <c r="G58" s="3">
        <f>F58-C54</f>
        <v>3.409670720272203</v>
      </c>
      <c r="I58" s="3"/>
      <c r="J58" s="3">
        <f>I58-C54</f>
        <v>-10.427329279727797</v>
      </c>
      <c r="K58" s="3"/>
      <c r="L58" s="3"/>
      <c r="M58" s="3">
        <f>L58-E54</f>
        <v>-10.690715757317294</v>
      </c>
      <c r="N58" s="3"/>
      <c r="R58" s="15"/>
      <c r="W58" s="3"/>
      <c r="X58" s="3"/>
      <c r="Z58" s="3"/>
      <c r="AA58" s="3"/>
      <c r="AC58" s="3"/>
      <c r="AD58" s="3"/>
    </row>
    <row r="59" spans="1:30" x14ac:dyDescent="0.25">
      <c r="B59" s="3"/>
      <c r="C59" s="3"/>
      <c r="D59" s="3"/>
      <c r="E59" s="3"/>
      <c r="F59" s="3">
        <v>13.228</v>
      </c>
      <c r="G59" s="3">
        <f>F59-C54</f>
        <v>2.800670720272203</v>
      </c>
      <c r="I59" s="3"/>
      <c r="J59" s="3">
        <f>I59-C54</f>
        <v>-10.427329279727797</v>
      </c>
      <c r="K59" s="3"/>
      <c r="L59" s="3"/>
      <c r="M59" s="3">
        <f>L59-E54</f>
        <v>-10.690715757317294</v>
      </c>
      <c r="N59" s="3"/>
      <c r="W59" s="3"/>
      <c r="X59" s="3"/>
      <c r="Z59" s="3"/>
      <c r="AA59" s="3"/>
      <c r="AC59" s="3"/>
      <c r="AD59" s="3"/>
    </row>
    <row r="60" spans="1:30" x14ac:dyDescent="0.25">
      <c r="B60" s="3"/>
      <c r="C60" s="3"/>
      <c r="D60" s="3"/>
      <c r="E60" s="3"/>
      <c r="F60" s="3">
        <v>14.201000000000001</v>
      </c>
      <c r="G60" s="3">
        <f>F60-C54</f>
        <v>3.7736707202722037</v>
      </c>
      <c r="H60" s="3"/>
      <c r="I60" s="3"/>
      <c r="J60" s="3"/>
      <c r="K60" s="3"/>
      <c r="L60" s="3"/>
      <c r="M60" s="3"/>
      <c r="N60" s="3"/>
      <c r="W60" s="3"/>
      <c r="X60" s="3"/>
      <c r="Z60" s="3"/>
      <c r="AA60" s="3"/>
      <c r="AC60" s="3"/>
      <c r="AD60" s="3"/>
    </row>
    <row r="61" spans="1:30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W61" s="3"/>
      <c r="X61" s="3"/>
      <c r="Z61" s="3"/>
      <c r="AA61" s="3"/>
      <c r="AC61" s="3"/>
      <c r="AD61" s="3"/>
    </row>
    <row r="62" spans="1:30" x14ac:dyDescent="0.25">
      <c r="A62" t="s">
        <v>19</v>
      </c>
      <c r="B62" s="3">
        <v>10.731999999999999</v>
      </c>
      <c r="C62" s="4">
        <f>GEOMEAN(B62:B65)</f>
        <v>10.998409161613836</v>
      </c>
      <c r="D62" s="3">
        <v>11.385999999999999</v>
      </c>
      <c r="E62" s="4">
        <f>GEOMEAN(D62:D65)</f>
        <v>11.037348986976102</v>
      </c>
      <c r="F62" s="3">
        <v>13.384</v>
      </c>
      <c r="G62" s="3">
        <f>F62-C62</f>
        <v>2.3855908383861646</v>
      </c>
      <c r="H62" s="8">
        <f>GEOMEAN(G62:G68)</f>
        <v>2.4583003058043786</v>
      </c>
      <c r="I62" s="3">
        <v>11.487</v>
      </c>
      <c r="J62" s="3">
        <f>I62-C62</f>
        <v>0.48859083838616435</v>
      </c>
      <c r="K62" s="8">
        <f>GEOMEAN(J62:J69)</f>
        <v>0.31160100217712444</v>
      </c>
      <c r="L62" s="3">
        <v>22.015000000000001</v>
      </c>
      <c r="M62" s="3">
        <f>L62-E62</f>
        <v>10.977651013023898</v>
      </c>
      <c r="N62" s="8">
        <f>GEOMEAN(M62:M68)</f>
        <v>8.9660931523548371</v>
      </c>
      <c r="W62" s="3"/>
      <c r="X62" s="3"/>
      <c r="Z62" s="3"/>
      <c r="AA62" s="3"/>
      <c r="AC62" s="3"/>
      <c r="AD62" s="3"/>
    </row>
    <row r="63" spans="1:30" x14ac:dyDescent="0.25">
      <c r="B63" s="3">
        <v>10.67</v>
      </c>
      <c r="C63" s="3"/>
      <c r="D63" s="3">
        <v>10.736000000000001</v>
      </c>
      <c r="E63" s="3"/>
      <c r="F63" s="3">
        <v>14.057</v>
      </c>
      <c r="G63" s="3">
        <f>F63-C62</f>
        <v>3.0585908383861646</v>
      </c>
      <c r="H63" s="3" t="s">
        <v>12</v>
      </c>
      <c r="I63" s="3">
        <v>11.101000000000001</v>
      </c>
      <c r="J63" s="3">
        <f>I63-C62</f>
        <v>0.10259083838616512</v>
      </c>
      <c r="K63" s="3" t="s">
        <v>12</v>
      </c>
      <c r="L63" s="3">
        <v>21.393000000000001</v>
      </c>
      <c r="M63" s="3">
        <f>L63-E62</f>
        <v>10.355651013023898</v>
      </c>
      <c r="N63" s="3" t="s">
        <v>12</v>
      </c>
      <c r="R63" s="15"/>
      <c r="W63" s="3"/>
      <c r="Z63" s="3"/>
    </row>
    <row r="64" spans="1:30" x14ac:dyDescent="0.25">
      <c r="B64" s="3">
        <v>10.930999999999999</v>
      </c>
      <c r="C64" s="3"/>
      <c r="D64" s="3">
        <v>10.676</v>
      </c>
      <c r="E64" s="3"/>
      <c r="F64" s="3">
        <v>13.436</v>
      </c>
      <c r="G64" s="3">
        <f>F64-C62</f>
        <v>2.4375908383861642</v>
      </c>
      <c r="H64" s="8">
        <f>_xlfn.STDEV.P(G62:G68)</f>
        <v>0.32875708695360861</v>
      </c>
      <c r="I64" s="3">
        <v>10.944000000000001</v>
      </c>
      <c r="J64" s="3" t="s">
        <v>32</v>
      </c>
      <c r="K64" s="8">
        <f>_xlfn.STDEV.P(J62:J69)</f>
        <v>0.21427448647833799</v>
      </c>
      <c r="L64" s="3">
        <v>23.356000000000002</v>
      </c>
      <c r="M64" s="3">
        <f>L64-E62</f>
        <v>12.318651013023899</v>
      </c>
      <c r="N64" s="8">
        <f>_xlfn.STDEV.P(M62:M68)</f>
        <v>2.2349373903733643</v>
      </c>
      <c r="R64" s="15"/>
      <c r="Z64" s="3"/>
    </row>
    <row r="65" spans="1:30" x14ac:dyDescent="0.25">
      <c r="B65" s="3">
        <v>11.69</v>
      </c>
      <c r="C65" s="3"/>
      <c r="D65" s="3">
        <v>11.372</v>
      </c>
      <c r="E65" s="3"/>
      <c r="F65" s="3">
        <v>13.555</v>
      </c>
      <c r="G65" s="3">
        <f>F65-C62</f>
        <v>2.556590838386164</v>
      </c>
      <c r="I65" s="3">
        <v>10.708</v>
      </c>
      <c r="J65" s="3" t="s">
        <v>32</v>
      </c>
      <c r="K65" s="3"/>
      <c r="L65" s="3">
        <v>20.111000000000001</v>
      </c>
      <c r="M65" s="3">
        <f>L65-E62</f>
        <v>9.0736510130238983</v>
      </c>
      <c r="N65" s="3"/>
      <c r="R65" s="15"/>
      <c r="S65" s="3"/>
      <c r="U65" s="3"/>
      <c r="W65" s="3"/>
      <c r="X65" s="3"/>
      <c r="Z65" s="3"/>
      <c r="AA65" s="3"/>
      <c r="AC65" s="3"/>
      <c r="AD65" s="3"/>
    </row>
    <row r="66" spans="1:30" x14ac:dyDescent="0.25">
      <c r="B66" s="3"/>
      <c r="C66" s="3"/>
      <c r="D66" s="3"/>
      <c r="E66" s="3"/>
      <c r="F66" s="3">
        <v>12.933999999999999</v>
      </c>
      <c r="G66" s="3">
        <f>F66-C62</f>
        <v>1.9355908383861635</v>
      </c>
      <c r="I66" s="3">
        <v>11.602</v>
      </c>
      <c r="J66" s="3">
        <f>I66-C62</f>
        <v>0.60359083838616456</v>
      </c>
      <c r="K66" s="3"/>
      <c r="L66" s="3">
        <v>17.366</v>
      </c>
      <c r="M66" s="3">
        <f>L66-E62</f>
        <v>6.3286510130238973</v>
      </c>
      <c r="N66" s="3"/>
      <c r="R66" s="15"/>
      <c r="W66" s="3"/>
      <c r="X66" s="3"/>
      <c r="Z66" s="3"/>
      <c r="AA66" s="3"/>
      <c r="AC66" s="3"/>
      <c r="AD66" s="3"/>
    </row>
    <row r="67" spans="1:30" x14ac:dyDescent="0.25">
      <c r="B67" s="3"/>
      <c r="C67" s="3"/>
      <c r="D67" s="3"/>
      <c r="E67" s="3"/>
      <c r="F67" s="3">
        <v>13.506</v>
      </c>
      <c r="G67" s="3">
        <f>F67-C62</f>
        <v>2.5075908383861645</v>
      </c>
      <c r="I67" s="3"/>
      <c r="J67" s="3" t="s">
        <v>32</v>
      </c>
      <c r="K67" s="3"/>
      <c r="L67" s="3">
        <v>17.498000000000001</v>
      </c>
      <c r="M67" s="3">
        <f>L67-E62</f>
        <v>6.4606510130238988</v>
      </c>
      <c r="N67" s="3"/>
      <c r="R67" s="15"/>
      <c r="W67" s="3"/>
      <c r="X67" s="3"/>
      <c r="Z67" s="3"/>
      <c r="AA67" s="3"/>
      <c r="AC67" s="3"/>
      <c r="AD67" s="3"/>
    </row>
    <row r="68" spans="1:30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R68" s="15"/>
      <c r="W68" s="3"/>
      <c r="X68" s="3"/>
      <c r="Z68" s="3"/>
      <c r="AA68" s="3"/>
      <c r="AC68" s="3"/>
      <c r="AD68" s="3"/>
    </row>
    <row r="69" spans="1:30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R69" s="15"/>
      <c r="W69" s="3"/>
      <c r="X69" s="3"/>
      <c r="Z69" s="3"/>
      <c r="AA69" s="3"/>
      <c r="AC69" s="3"/>
      <c r="AD69" s="3"/>
    </row>
    <row r="70" spans="1:30" x14ac:dyDescent="0.25">
      <c r="A70" t="s">
        <v>20</v>
      </c>
      <c r="B70" s="3">
        <v>11.648</v>
      </c>
      <c r="C70" s="4">
        <f>GEOMEAN(B70:B73)</f>
        <v>11.582054790606232</v>
      </c>
      <c r="D70" s="3">
        <v>10.372</v>
      </c>
      <c r="E70" s="4">
        <f>GEOMEAN(D70:D73)</f>
        <v>10.580310018732186</v>
      </c>
      <c r="F70" s="3">
        <v>14.579000000000001</v>
      </c>
      <c r="G70" s="3">
        <f>F70-C70</f>
        <v>2.9969452093937683</v>
      </c>
      <c r="H70" s="8">
        <f>GEOMEAN(G70:G76)</f>
        <v>2.6612836158474233</v>
      </c>
      <c r="I70" s="3">
        <v>10.695</v>
      </c>
      <c r="J70" s="3" t="s">
        <v>32</v>
      </c>
      <c r="K70" s="8">
        <f>GEOMEAN(J70:J77)</f>
        <v>0.33212135814997962</v>
      </c>
      <c r="L70" s="3">
        <v>16.481000000000002</v>
      </c>
      <c r="M70" s="3">
        <f>L70-E70</f>
        <v>5.9006899812678153</v>
      </c>
      <c r="N70" s="8">
        <f>GEOMEAN(M70:M76)</f>
        <v>7.3532156680105389</v>
      </c>
      <c r="R70" s="15"/>
      <c r="W70" s="3"/>
      <c r="X70" s="3"/>
      <c r="Z70" s="3"/>
      <c r="AA70" s="3"/>
      <c r="AC70" s="3"/>
      <c r="AD70" s="3"/>
    </row>
    <row r="71" spans="1:30" x14ac:dyDescent="0.25">
      <c r="B71" s="3">
        <v>11.164</v>
      </c>
      <c r="C71" s="3"/>
      <c r="D71" s="3">
        <v>10.452999999999999</v>
      </c>
      <c r="E71" s="3"/>
      <c r="F71" s="3">
        <v>15.154</v>
      </c>
      <c r="G71" s="3">
        <f>F71-C70</f>
        <v>3.5719452093937676</v>
      </c>
      <c r="H71" s="3" t="s">
        <v>12</v>
      </c>
      <c r="I71" s="3">
        <v>11.782</v>
      </c>
      <c r="J71" s="3">
        <f>I71-C70</f>
        <v>0.1999452093937677</v>
      </c>
      <c r="K71" s="3" t="s">
        <v>12</v>
      </c>
      <c r="L71" s="3">
        <v>16.87</v>
      </c>
      <c r="M71" s="3">
        <f>L71-E70</f>
        <v>6.2896899812678146</v>
      </c>
      <c r="N71" s="3" t="s">
        <v>12</v>
      </c>
      <c r="R71" s="15"/>
      <c r="W71" s="3"/>
      <c r="Z71" s="3"/>
    </row>
    <row r="72" spans="1:30" x14ac:dyDescent="0.25">
      <c r="B72" s="3">
        <v>11.478999999999999</v>
      </c>
      <c r="C72" s="3"/>
      <c r="D72" s="3">
        <v>10.795999999999999</v>
      </c>
      <c r="E72" s="3"/>
      <c r="F72" s="3">
        <v>14.917</v>
      </c>
      <c r="G72" s="3">
        <f>F72-C70</f>
        <v>3.3349452093937675</v>
      </c>
      <c r="H72" s="8">
        <f>_xlfn.STDEV.P(G70:G76)</f>
        <v>0.7033780396534054</v>
      </c>
      <c r="I72" s="3">
        <v>12.042</v>
      </c>
      <c r="J72" s="3">
        <f>I72-C70</f>
        <v>0.45994520939376748</v>
      </c>
      <c r="K72" s="8">
        <f>_xlfn.STDEV.P(J70:J77)</f>
        <v>0.21235818797494005</v>
      </c>
      <c r="L72" s="3">
        <v>17.73</v>
      </c>
      <c r="M72" s="3">
        <f>L72-E70</f>
        <v>7.1496899812678141</v>
      </c>
      <c r="N72" s="8">
        <f>_xlfn.STDEV.P(M70:M76)</f>
        <v>1.4896411946804105</v>
      </c>
      <c r="R72" s="15"/>
      <c r="W72" s="3"/>
    </row>
    <row r="73" spans="1:30" x14ac:dyDescent="0.25">
      <c r="B73" s="3">
        <v>12.055</v>
      </c>
      <c r="C73" s="3"/>
      <c r="D73" s="3">
        <v>10.706</v>
      </c>
      <c r="E73" s="3"/>
      <c r="F73" s="3">
        <v>14.193</v>
      </c>
      <c r="G73" s="3">
        <f>F73-C70</f>
        <v>2.6109452093937673</v>
      </c>
      <c r="I73" s="3">
        <v>11.77</v>
      </c>
      <c r="J73" s="3">
        <f>I73-C70</f>
        <v>0.18794520939376724</v>
      </c>
      <c r="K73" s="3"/>
      <c r="L73" s="3">
        <v>20.86</v>
      </c>
      <c r="M73" s="3">
        <f>L73-E70</f>
        <v>10.279689981267813</v>
      </c>
      <c r="N73" s="3"/>
      <c r="R73" s="15"/>
    </row>
    <row r="74" spans="1:30" x14ac:dyDescent="0.25">
      <c r="B74" s="3"/>
      <c r="C74" s="3"/>
      <c r="D74" s="3"/>
      <c r="E74" s="3"/>
      <c r="F74" s="3">
        <v>12.962999999999999</v>
      </c>
      <c r="G74" s="3">
        <f>F74-C70</f>
        <v>1.3809452093937669</v>
      </c>
      <c r="I74" s="3">
        <v>11.529</v>
      </c>
      <c r="J74" s="3" t="s">
        <v>32</v>
      </c>
      <c r="K74" s="3"/>
      <c r="L74" s="3">
        <v>19.073</v>
      </c>
      <c r="M74" s="3">
        <f>L74-E70</f>
        <v>8.492689981267814</v>
      </c>
      <c r="N74" s="3"/>
      <c r="R74" s="15"/>
      <c r="S74" s="3"/>
      <c r="U74" s="3"/>
      <c r="W74" s="3"/>
      <c r="X74" s="3"/>
      <c r="Z74" s="3"/>
      <c r="AA74" s="3"/>
      <c r="AC74" s="3"/>
      <c r="AD74" s="3"/>
    </row>
    <row r="75" spans="1:30" x14ac:dyDescent="0.25">
      <c r="B75" s="3"/>
      <c r="C75" s="3"/>
      <c r="D75" s="3"/>
      <c r="E75" s="3"/>
      <c r="F75" s="3">
        <v>14.342000000000001</v>
      </c>
      <c r="G75" s="3">
        <f>F75-C70</f>
        <v>2.7599452093937682</v>
      </c>
      <c r="I75" s="3">
        <v>12.286</v>
      </c>
      <c r="J75" s="3">
        <f>I75-C70</f>
        <v>0.70394520939376726</v>
      </c>
      <c r="K75" s="3"/>
      <c r="L75" s="3">
        <v>17.404</v>
      </c>
      <c r="M75" s="3">
        <f>L75-E70</f>
        <v>6.8236899812678136</v>
      </c>
      <c r="N75" s="3"/>
      <c r="R75" s="15"/>
      <c r="W75" s="3"/>
      <c r="X75" s="3"/>
      <c r="Z75" s="3"/>
      <c r="AA75" s="3"/>
      <c r="AC75" s="3"/>
      <c r="AD75" s="3"/>
    </row>
    <row r="76" spans="1:30" x14ac:dyDescent="0.2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R76" s="15"/>
      <c r="W76" s="3"/>
      <c r="X76" s="3"/>
      <c r="Z76" s="3"/>
      <c r="AA76" s="3"/>
      <c r="AC76" s="3"/>
      <c r="AD76" s="3"/>
    </row>
    <row r="77" spans="1:30" x14ac:dyDescent="0.2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R77" s="15"/>
      <c r="W77" s="3"/>
      <c r="X77" s="3"/>
      <c r="Z77" s="3"/>
      <c r="AA77" s="3"/>
      <c r="AC77" s="3"/>
      <c r="AD77" s="3"/>
    </row>
    <row r="78" spans="1:30" x14ac:dyDescent="0.25">
      <c r="A78" t="s">
        <v>21</v>
      </c>
      <c r="B78" s="3">
        <v>11.776999999999999</v>
      </c>
      <c r="C78" s="4">
        <f>GEOMEAN(B78:B81)</f>
        <v>11.942244690459399</v>
      </c>
      <c r="D78" s="3">
        <v>10.747</v>
      </c>
      <c r="E78" s="4">
        <f>GEOMEAN(D78:D81)</f>
        <v>11.227674771411584</v>
      </c>
      <c r="F78" s="3">
        <v>12.586</v>
      </c>
      <c r="G78" s="3">
        <f>F78-C78</f>
        <v>0.64375530954060167</v>
      </c>
      <c r="H78" s="8">
        <f>GEOMEAN(G78:G84)</f>
        <v>1.1348286366922122</v>
      </c>
      <c r="I78" s="3">
        <v>12.672000000000001</v>
      </c>
      <c r="J78" s="3">
        <f>I78-C78</f>
        <v>0.72975530954060197</v>
      </c>
      <c r="K78" s="8">
        <f>GEOMEAN(J78:J85)</f>
        <v>0.12357365452059059</v>
      </c>
      <c r="L78" s="3">
        <v>20.338000000000001</v>
      </c>
      <c r="M78" s="3">
        <f>L78-E78</f>
        <v>9.1103252285884171</v>
      </c>
      <c r="N78" s="8">
        <f>GEOMEAN(M78:M84)</f>
        <v>6.4794145078503966</v>
      </c>
      <c r="R78" s="15"/>
      <c r="W78" s="3"/>
      <c r="X78" s="3"/>
      <c r="Z78" s="3"/>
      <c r="AA78" s="3"/>
      <c r="AC78" s="3"/>
      <c r="AD78" s="3"/>
    </row>
    <row r="79" spans="1:30" x14ac:dyDescent="0.25">
      <c r="B79" s="3">
        <v>11.228999999999999</v>
      </c>
      <c r="C79" s="3"/>
      <c r="D79" s="3">
        <v>10.988</v>
      </c>
      <c r="E79" s="3"/>
      <c r="F79" s="3">
        <v>12.115</v>
      </c>
      <c r="G79" s="3">
        <f>F79-C78</f>
        <v>0.17275530954060159</v>
      </c>
      <c r="H79" s="3" t="s">
        <v>12</v>
      </c>
      <c r="I79" s="3">
        <v>11.951000000000001</v>
      </c>
      <c r="J79" s="3">
        <f>I79-C78</f>
        <v>8.7553095406018855E-3</v>
      </c>
      <c r="K79" s="3" t="s">
        <v>12</v>
      </c>
      <c r="L79" s="3">
        <v>17.542999999999999</v>
      </c>
      <c r="M79" s="3">
        <f>L79-E78</f>
        <v>6.3153252285884154</v>
      </c>
      <c r="N79" s="3" t="s">
        <v>12</v>
      </c>
      <c r="R79" s="15"/>
      <c r="W79" s="3"/>
      <c r="X79" s="3"/>
      <c r="Z79" s="3"/>
      <c r="AA79" s="3"/>
      <c r="AC79" s="3"/>
      <c r="AD79" s="3"/>
    </row>
    <row r="80" spans="1:30" x14ac:dyDescent="0.25">
      <c r="B80" s="3">
        <v>11.832000000000001</v>
      </c>
      <c r="C80" s="3"/>
      <c r="D80" s="3">
        <v>11.603</v>
      </c>
      <c r="E80" s="3"/>
      <c r="F80" s="3">
        <v>14.43</v>
      </c>
      <c r="G80" s="3">
        <f>F80-C78</f>
        <v>2.4877553095406011</v>
      </c>
      <c r="H80" s="8">
        <f>_xlfn.STDEV.P(G78:G84)</f>
        <v>0.85814323137548254</v>
      </c>
      <c r="I80" s="3">
        <v>11.922000000000001</v>
      </c>
      <c r="J80" s="3" t="s">
        <v>32</v>
      </c>
      <c r="K80" s="8">
        <f>_xlfn.STDEV.P(J78:J85)</f>
        <v>0.27426481272667858</v>
      </c>
      <c r="L80" s="3">
        <v>20.405999999999999</v>
      </c>
      <c r="M80" s="3">
        <f>L80-E78</f>
        <v>9.1783252285884149</v>
      </c>
      <c r="N80" s="8">
        <f>_xlfn.STDEV.P(M78:M84)</f>
        <v>1.830474164435721</v>
      </c>
      <c r="R80" s="15"/>
      <c r="W80" s="3"/>
      <c r="Z80" s="3"/>
    </row>
    <row r="81" spans="1:30" x14ac:dyDescent="0.25">
      <c r="B81" s="3">
        <v>12.999000000000001</v>
      </c>
      <c r="C81" s="3"/>
      <c r="D81" s="3">
        <v>11.598000000000001</v>
      </c>
      <c r="E81" s="3"/>
      <c r="F81" s="3">
        <v>14.129</v>
      </c>
      <c r="G81" s="3">
        <f>F81-C78</f>
        <v>2.1867553095406009</v>
      </c>
      <c r="I81" s="3">
        <v>11.731999999999999</v>
      </c>
      <c r="J81" s="3" t="s">
        <v>32</v>
      </c>
      <c r="K81" s="3"/>
      <c r="L81" s="3">
        <v>17.416</v>
      </c>
      <c r="M81" s="3">
        <f>L81-E78</f>
        <v>6.1883252285884165</v>
      </c>
      <c r="N81" s="3"/>
      <c r="R81" s="15"/>
      <c r="W81" s="3"/>
      <c r="Z81" s="3"/>
    </row>
    <row r="82" spans="1:30" x14ac:dyDescent="0.25">
      <c r="B82" s="3"/>
      <c r="C82" s="3"/>
      <c r="D82" s="3"/>
      <c r="E82" s="3"/>
      <c r="F82" s="3">
        <v>14.134</v>
      </c>
      <c r="G82" s="3">
        <f>F82-C78</f>
        <v>2.1917553095406017</v>
      </c>
      <c r="I82" s="3">
        <v>12.242000000000001</v>
      </c>
      <c r="J82" s="3">
        <f>I82-C78</f>
        <v>0.29975530954060225</v>
      </c>
      <c r="K82" s="3"/>
      <c r="L82" s="3">
        <v>15.587</v>
      </c>
      <c r="M82" s="3">
        <f>L82-E78</f>
        <v>4.3593252285884159</v>
      </c>
      <c r="N82" s="3"/>
      <c r="R82" s="15"/>
    </row>
    <row r="83" spans="1:30" x14ac:dyDescent="0.25">
      <c r="B83" s="3"/>
      <c r="C83" s="3"/>
      <c r="D83" s="3"/>
      <c r="E83" s="3"/>
      <c r="F83" s="3">
        <v>13.553000000000001</v>
      </c>
      <c r="G83" s="3">
        <f>F83-C78</f>
        <v>1.6107553095406022</v>
      </c>
      <c r="I83" s="3">
        <v>11.834</v>
      </c>
      <c r="J83" s="3" t="s">
        <v>32</v>
      </c>
      <c r="K83" s="3"/>
      <c r="L83" s="3">
        <v>16.422000000000001</v>
      </c>
      <c r="M83" s="3">
        <f>L83-E78</f>
        <v>5.1943252285884167</v>
      </c>
      <c r="N83" s="3"/>
      <c r="R83" s="15"/>
      <c r="S83" s="3"/>
      <c r="U83" s="3"/>
      <c r="W83" s="3"/>
      <c r="X83" s="3"/>
      <c r="Z83" s="3"/>
      <c r="AA83" s="3"/>
      <c r="AC83" s="3"/>
      <c r="AD83" s="3"/>
    </row>
    <row r="84" spans="1:30" x14ac:dyDescent="0.25">
      <c r="B84" s="3"/>
      <c r="C84" s="3"/>
      <c r="D84" s="3"/>
      <c r="E84" s="3"/>
      <c r="F84" s="3"/>
      <c r="G84" s="3"/>
      <c r="H84" s="3"/>
      <c r="I84" s="3">
        <v>12.064</v>
      </c>
      <c r="J84" s="3">
        <f>I84-C78</f>
        <v>0.12175530954060143</v>
      </c>
      <c r="K84" s="3"/>
      <c r="L84" s="3"/>
      <c r="M84" s="3"/>
      <c r="N84" s="3"/>
      <c r="R84" s="15"/>
      <c r="W84" s="3"/>
      <c r="X84" s="3"/>
      <c r="Z84" s="3"/>
      <c r="AA84" s="3"/>
      <c r="AC84" s="3"/>
      <c r="AD84" s="3"/>
    </row>
    <row r="85" spans="1:30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R85" s="15"/>
      <c r="W85" s="3"/>
      <c r="X85" s="3"/>
      <c r="Z85" s="3"/>
      <c r="AA85" s="3"/>
      <c r="AC85" s="3"/>
      <c r="AD85" s="3"/>
    </row>
    <row r="86" spans="1:30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Q86" s="15"/>
      <c r="R86" s="15"/>
      <c r="W86" s="3"/>
      <c r="X86" s="3"/>
      <c r="Z86" s="3"/>
      <c r="AA86" s="3"/>
      <c r="AC86" s="3"/>
      <c r="AD86" s="3"/>
    </row>
    <row r="87" spans="1:30" x14ac:dyDescent="0.25">
      <c r="A87" t="s">
        <v>22</v>
      </c>
      <c r="B87" s="3">
        <v>11.911</v>
      </c>
      <c r="C87" s="4">
        <f>GEOMEAN(B87:B90)</f>
        <v>12.751877480728254</v>
      </c>
      <c r="D87" s="3">
        <v>10.082000000000001</v>
      </c>
      <c r="E87" s="4">
        <f>GEOMEAN(D87:D90)</f>
        <v>10.583998512641069</v>
      </c>
      <c r="F87" s="3">
        <v>13.907999999999999</v>
      </c>
      <c r="G87" s="3">
        <f>F87-C87</f>
        <v>1.1561225192717455</v>
      </c>
      <c r="H87" s="8">
        <f>GEOMEAN(G87:G93)</f>
        <v>1.8621476039284397</v>
      </c>
      <c r="I87" s="3">
        <v>13.125999999999999</v>
      </c>
      <c r="J87" s="3">
        <f>I87-C87</f>
        <v>0.37412251927174545</v>
      </c>
      <c r="K87" s="8">
        <f>GEOMEAN(J87:J94)</f>
        <v>0.87571299620970711</v>
      </c>
      <c r="L87" s="3">
        <v>10.89</v>
      </c>
      <c r="M87" s="3">
        <f>L87-E87</f>
        <v>0.30600148735893207</v>
      </c>
      <c r="N87" s="8">
        <f>GEOMEAN(M87:M93)</f>
        <v>1.2274062403562847</v>
      </c>
      <c r="Q87" s="15"/>
      <c r="R87" s="15"/>
      <c r="W87" s="3"/>
      <c r="X87" s="3"/>
      <c r="Z87" s="3"/>
      <c r="AA87" s="3"/>
      <c r="AC87" s="3"/>
      <c r="AD87" s="3"/>
    </row>
    <row r="88" spans="1:30" x14ac:dyDescent="0.25">
      <c r="B88" s="3">
        <v>13.125999999999999</v>
      </c>
      <c r="C88" s="3"/>
      <c r="D88" s="3">
        <v>9.9659999999999993</v>
      </c>
      <c r="E88" s="3"/>
      <c r="F88" s="3">
        <v>15.847</v>
      </c>
      <c r="G88" s="3">
        <f>F88-C87</f>
        <v>3.0951225192717455</v>
      </c>
      <c r="H88" s="3" t="s">
        <v>12</v>
      </c>
      <c r="I88" s="3">
        <v>10.912000000000001</v>
      </c>
      <c r="J88" s="3" t="s">
        <v>32</v>
      </c>
      <c r="K88" s="3" t="s">
        <v>12</v>
      </c>
      <c r="L88" s="3">
        <v>10.912000000000001</v>
      </c>
      <c r="M88" s="3">
        <f>L88-E87</f>
        <v>0.32800148735893231</v>
      </c>
      <c r="N88" s="3" t="s">
        <v>12</v>
      </c>
      <c r="Q88" s="15"/>
      <c r="R88" s="15"/>
      <c r="W88" s="3"/>
      <c r="X88" s="3"/>
      <c r="Z88" s="3"/>
      <c r="AA88" s="3"/>
      <c r="AC88" s="3"/>
      <c r="AD88" s="3"/>
    </row>
    <row r="89" spans="1:30" x14ac:dyDescent="0.25">
      <c r="B89" s="3">
        <v>13.263</v>
      </c>
      <c r="C89" s="3"/>
      <c r="D89" s="3">
        <v>10.488</v>
      </c>
      <c r="E89" s="3"/>
      <c r="F89" s="3">
        <v>14.273999999999999</v>
      </c>
      <c r="G89" s="3">
        <f>F89-C87</f>
        <v>1.5221225192717451</v>
      </c>
      <c r="H89" s="8">
        <f>_xlfn.STDEV.P(G87:G93)</f>
        <v>0.84257451038798636</v>
      </c>
      <c r="I89" s="3">
        <v>12.323</v>
      </c>
      <c r="J89" s="3" t="s">
        <v>32</v>
      </c>
      <c r="K89" s="8">
        <f>_xlfn.STDEV.P(J87:J94)</f>
        <v>0.55528991426901453</v>
      </c>
      <c r="L89" s="3">
        <v>12.323</v>
      </c>
      <c r="M89" s="3">
        <f>L89-E87</f>
        <v>1.7390014873589319</v>
      </c>
      <c r="N89" s="8">
        <f>_xlfn.STDEV.P(M87:M93)</f>
        <v>1.2518069162436973</v>
      </c>
      <c r="Q89" s="15"/>
      <c r="R89" s="15"/>
      <c r="Z89" s="3"/>
    </row>
    <row r="90" spans="1:30" x14ac:dyDescent="0.25">
      <c r="B90" s="3"/>
      <c r="C90" s="3"/>
      <c r="D90" s="3">
        <v>11.907999999999999</v>
      </c>
      <c r="E90" s="3"/>
      <c r="F90" s="3">
        <v>15.952</v>
      </c>
      <c r="G90" s="3">
        <f>F90-C87</f>
        <v>3.200122519271746</v>
      </c>
      <c r="I90" s="3">
        <v>12.558999999999999</v>
      </c>
      <c r="J90" s="3" t="s">
        <v>32</v>
      </c>
      <c r="K90" s="3"/>
      <c r="L90" s="3">
        <v>12.558999999999999</v>
      </c>
      <c r="M90" s="3">
        <f>L90-E87</f>
        <v>1.9750014873589308</v>
      </c>
      <c r="N90" s="3"/>
      <c r="Q90" s="15"/>
      <c r="R90" s="15"/>
      <c r="Z90" s="3"/>
    </row>
    <row r="91" spans="1:30" x14ac:dyDescent="0.25">
      <c r="B91" s="3"/>
      <c r="C91" s="3"/>
      <c r="D91" s="3"/>
      <c r="E91" s="3"/>
      <c r="F91" s="3">
        <v>13.925000000000001</v>
      </c>
      <c r="G91" s="3">
        <f>F91-C87</f>
        <v>1.1731225192717467</v>
      </c>
      <c r="I91" s="3">
        <v>13.787000000000001</v>
      </c>
      <c r="J91" s="3">
        <f>I91-C87</f>
        <v>1.0351225192717468</v>
      </c>
      <c r="K91" s="3"/>
      <c r="L91" s="3">
        <v>13.125999999999999</v>
      </c>
      <c r="M91" s="3">
        <f>L91-E87</f>
        <v>2.5420014873589309</v>
      </c>
      <c r="N91" s="3"/>
      <c r="Q91" s="15"/>
      <c r="R91" s="15"/>
      <c r="S91" s="3"/>
      <c r="U91" s="3"/>
      <c r="W91" s="3"/>
      <c r="X91" s="3"/>
      <c r="Z91" s="3"/>
      <c r="AA91" s="3"/>
      <c r="AC91" s="3"/>
      <c r="AD91" s="3"/>
    </row>
    <row r="92" spans="1:30" x14ac:dyDescent="0.25">
      <c r="B92" s="3"/>
      <c r="C92" s="3"/>
      <c r="D92" s="3"/>
      <c r="E92" s="3"/>
      <c r="F92" s="3">
        <v>13.132</v>
      </c>
      <c r="G92" s="3"/>
      <c r="I92" s="3">
        <v>14.486000000000001</v>
      </c>
      <c r="J92" s="3">
        <f>I92-C87</f>
        <v>1.7341225192717467</v>
      </c>
      <c r="K92" s="3"/>
      <c r="L92" s="3">
        <v>14.486000000000001</v>
      </c>
      <c r="M92" s="3">
        <f>L92-E87</f>
        <v>3.9020014873589322</v>
      </c>
      <c r="N92" s="3"/>
      <c r="R92" s="15"/>
      <c r="W92" s="3"/>
      <c r="X92" s="3"/>
      <c r="Z92" s="3"/>
      <c r="AA92" s="3"/>
      <c r="AC92" s="3"/>
      <c r="AD92" s="3"/>
    </row>
    <row r="93" spans="1:30" x14ac:dyDescent="0.25">
      <c r="B93" s="3"/>
      <c r="C93" s="3"/>
      <c r="D93" s="3"/>
      <c r="E93" s="3"/>
      <c r="F93" s="3">
        <v>14.791</v>
      </c>
      <c r="G93" s="3">
        <f>F93-C87</f>
        <v>2.0391225192717464</v>
      </c>
      <c r="H93" s="3"/>
      <c r="I93" s="3"/>
      <c r="J93" s="3"/>
      <c r="K93" s="3"/>
      <c r="L93" s="3"/>
      <c r="M93" s="3"/>
      <c r="N93" s="3"/>
      <c r="R93" s="15"/>
      <c r="W93" s="3"/>
      <c r="X93" s="3"/>
      <c r="Z93" s="3"/>
      <c r="AA93" s="3"/>
      <c r="AC93" s="3"/>
      <c r="AD93" s="3"/>
    </row>
    <row r="94" spans="1:30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R94" s="15"/>
      <c r="W94" s="3"/>
      <c r="X94" s="3"/>
      <c r="Z94" s="3"/>
      <c r="AA94" s="3"/>
      <c r="AC94" s="3"/>
      <c r="AD94" s="3"/>
    </row>
    <row r="95" spans="1:30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R95" s="15"/>
      <c r="W95" s="3"/>
      <c r="X95" s="3"/>
      <c r="Z95" s="3"/>
      <c r="AA95" s="3"/>
      <c r="AC95" s="3"/>
      <c r="AD95" s="3"/>
    </row>
    <row r="96" spans="1:30" x14ac:dyDescent="0.25">
      <c r="A96" t="s">
        <v>23</v>
      </c>
      <c r="B96" s="3">
        <v>12.064</v>
      </c>
      <c r="C96" s="4">
        <f>GEOMEAN(B96:B99)</f>
        <v>11.965754680743935</v>
      </c>
      <c r="D96" s="3">
        <v>12.67</v>
      </c>
      <c r="E96" s="4">
        <f>GEOMEAN(D96:D99)</f>
        <v>12.49063165195817</v>
      </c>
      <c r="F96" s="3">
        <v>13.272</v>
      </c>
      <c r="G96" s="3">
        <f>F96-C96</f>
        <v>1.3062453192560657</v>
      </c>
      <c r="H96" s="8">
        <f>GEOMEAN(G96:G102)</f>
        <v>2.4421446325788487</v>
      </c>
      <c r="I96" s="3">
        <v>12.010999999999999</v>
      </c>
      <c r="J96" s="3">
        <f>I96-C96</f>
        <v>4.5245319256064676E-2</v>
      </c>
      <c r="K96" s="8">
        <f>GEOMEAN(J96:J102)</f>
        <v>0.35284964139023478</v>
      </c>
      <c r="L96" s="3">
        <v>12.010999999999999</v>
      </c>
      <c r="M96" s="18" t="s">
        <v>32</v>
      </c>
      <c r="N96" s="8">
        <f>GEOMEAN(M96:M102)</f>
        <v>1.0143969624055322</v>
      </c>
      <c r="R96" s="15"/>
      <c r="W96" s="3"/>
      <c r="X96" s="3"/>
      <c r="Z96" s="3"/>
      <c r="AA96" s="3"/>
      <c r="AC96" s="3"/>
      <c r="AD96" s="3"/>
    </row>
    <row r="97" spans="1:30" x14ac:dyDescent="0.25">
      <c r="B97" s="3">
        <v>11.311999999999999</v>
      </c>
      <c r="C97" s="3"/>
      <c r="D97" s="3">
        <v>11.898</v>
      </c>
      <c r="E97" s="3"/>
      <c r="F97" s="3">
        <v>14.938000000000001</v>
      </c>
      <c r="G97" s="3">
        <f>F97-C96</f>
        <v>2.9722453192560661</v>
      </c>
      <c r="H97" s="3" t="s">
        <v>12</v>
      </c>
      <c r="I97" s="3">
        <v>13.616</v>
      </c>
      <c r="J97" s="3">
        <f>I97-C96</f>
        <v>1.6502453192560651</v>
      </c>
      <c r="K97" s="3" t="s">
        <v>12</v>
      </c>
      <c r="L97" s="3">
        <v>13.616</v>
      </c>
      <c r="M97" s="18">
        <f>L97-E96</f>
        <v>1.1253683480418299</v>
      </c>
      <c r="N97" s="3" t="s">
        <v>12</v>
      </c>
      <c r="O97">
        <v>1.125</v>
      </c>
      <c r="P97">
        <f>_xlfn.STDEV.P(O97:O98)</f>
        <v>0.10549999999999951</v>
      </c>
      <c r="R97" s="15"/>
      <c r="S97" s="15"/>
      <c r="W97" s="3"/>
      <c r="Z97" s="3"/>
      <c r="AA97" s="3"/>
      <c r="AC97" s="3"/>
      <c r="AD97" s="3"/>
    </row>
    <row r="98" spans="1:30" x14ac:dyDescent="0.25">
      <c r="B98" s="3">
        <v>11.664</v>
      </c>
      <c r="C98" s="3"/>
      <c r="D98" s="3">
        <v>12.356</v>
      </c>
      <c r="E98" s="3"/>
      <c r="F98" s="3">
        <v>14.988</v>
      </c>
      <c r="G98" s="3">
        <f>F98-C96</f>
        <v>3.022245319256065</v>
      </c>
      <c r="H98" s="8">
        <f>_xlfn.STDEV.P(G96:G102)</f>
        <v>0.60288318842781707</v>
      </c>
      <c r="I98" s="3">
        <v>11.673</v>
      </c>
      <c r="J98" s="3" t="s">
        <v>32</v>
      </c>
      <c r="K98" s="8">
        <f>_xlfn.STDEV.P(J96:J101)</f>
        <v>0.73438273400182841</v>
      </c>
      <c r="L98" s="3">
        <v>11.673</v>
      </c>
      <c r="M98" s="18" t="s">
        <v>32</v>
      </c>
      <c r="N98" s="8" t="e">
        <f>_xlfn.STDEV.P(M96:M102:O100M101)</f>
        <v>#NAME?</v>
      </c>
      <c r="O98">
        <v>0.91400000000000003</v>
      </c>
      <c r="R98" s="15"/>
      <c r="S98" s="15"/>
      <c r="Z98" s="3"/>
      <c r="AC98" s="3"/>
    </row>
    <row r="99" spans="1:30" x14ac:dyDescent="0.25">
      <c r="B99" s="3">
        <v>12.879</v>
      </c>
      <c r="C99" s="3"/>
      <c r="D99" s="3">
        <v>13.068</v>
      </c>
      <c r="E99" s="3"/>
      <c r="F99" s="3">
        <v>14.23</v>
      </c>
      <c r="G99" s="3">
        <f>F99-C96</f>
        <v>2.2642453192560659</v>
      </c>
      <c r="I99" s="3">
        <v>11.481999999999999</v>
      </c>
      <c r="J99" s="3" t="s">
        <v>32</v>
      </c>
      <c r="K99" s="3"/>
      <c r="L99" s="3">
        <v>11.481999999999999</v>
      </c>
      <c r="M99" s="18" t="s">
        <v>32</v>
      </c>
      <c r="N99" s="3"/>
      <c r="Q99" s="15"/>
      <c r="R99" s="15"/>
      <c r="S99" s="15"/>
      <c r="AC99" s="3"/>
    </row>
    <row r="100" spans="1:30" x14ac:dyDescent="0.25">
      <c r="B100" s="3"/>
      <c r="C100" s="3"/>
      <c r="D100" s="3"/>
      <c r="E100" s="3"/>
      <c r="F100" s="3">
        <v>14.789</v>
      </c>
      <c r="G100" s="3">
        <f>F100-C96</f>
        <v>2.8232453192560651</v>
      </c>
      <c r="I100" s="3">
        <v>11.8</v>
      </c>
      <c r="J100" s="3" t="s">
        <v>32</v>
      </c>
      <c r="K100" s="3"/>
      <c r="L100" s="3">
        <v>11.8</v>
      </c>
      <c r="M100" s="18" t="s">
        <v>32</v>
      </c>
      <c r="N100" s="3"/>
      <c r="Q100" s="15"/>
      <c r="R100" s="15"/>
      <c r="S100" s="15"/>
    </row>
    <row r="101" spans="1:30" x14ac:dyDescent="0.25">
      <c r="B101" s="3"/>
      <c r="C101" s="3"/>
      <c r="D101" s="3"/>
      <c r="E101" s="3"/>
      <c r="F101" s="3">
        <v>14.794</v>
      </c>
      <c r="G101" s="3">
        <f>F101-C96</f>
        <v>2.8282453192560659</v>
      </c>
      <c r="I101" s="3">
        <v>12.11</v>
      </c>
      <c r="J101" s="3">
        <f>I101-C96</f>
        <v>0.14424531925606487</v>
      </c>
      <c r="K101" s="3"/>
      <c r="L101" s="3">
        <v>12.11</v>
      </c>
      <c r="M101" s="18" t="s">
        <v>32</v>
      </c>
      <c r="N101" s="3"/>
      <c r="Q101" s="15"/>
      <c r="R101" s="15"/>
      <c r="S101" s="3"/>
      <c r="U101" s="3"/>
      <c r="W101" s="3"/>
      <c r="X101" s="3"/>
      <c r="Z101" s="3"/>
      <c r="AA101" s="3"/>
      <c r="AC101" s="3"/>
      <c r="AD101" s="3"/>
    </row>
    <row r="102" spans="1:30" x14ac:dyDescent="0.25">
      <c r="B102" s="3"/>
      <c r="C102" s="3"/>
      <c r="D102" s="3"/>
      <c r="E102" s="3"/>
      <c r="F102" s="3"/>
      <c r="G102" s="3"/>
      <c r="H102" s="3"/>
      <c r="I102" s="3">
        <v>13.404999999999999</v>
      </c>
      <c r="J102" s="3">
        <f>I102-C96</f>
        <v>1.4392453192560648</v>
      </c>
      <c r="K102" s="3"/>
      <c r="L102" s="3">
        <v>13.404999999999999</v>
      </c>
      <c r="M102" s="18">
        <f>L102-E96</f>
        <v>0.91436834804182965</v>
      </c>
      <c r="N102" s="3"/>
      <c r="Q102" s="15"/>
      <c r="R102" s="15"/>
      <c r="S102" s="15"/>
      <c r="W102" s="3"/>
      <c r="X102" s="3"/>
      <c r="Z102" s="3"/>
      <c r="AA102" s="3"/>
      <c r="AC102" s="3"/>
      <c r="AD102" s="3"/>
    </row>
    <row r="103" spans="1:30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Q103" s="15"/>
      <c r="R103" s="15"/>
      <c r="S103" s="15"/>
      <c r="W103" s="3"/>
      <c r="X103" s="3"/>
      <c r="Z103" s="3"/>
      <c r="AA103" s="3"/>
      <c r="AC103" s="3"/>
      <c r="AD103" s="3"/>
    </row>
    <row r="104" spans="1:30" x14ac:dyDescent="0.25">
      <c r="A104" t="s">
        <v>24</v>
      </c>
      <c r="B104" s="3">
        <v>10.731999999999999</v>
      </c>
      <c r="C104" s="4">
        <f>GEOMEAN(B104:B107)</f>
        <v>11.528723740111257</v>
      </c>
      <c r="D104" s="3">
        <v>10.395</v>
      </c>
      <c r="E104" s="4">
        <f>GEOMEAN(D104:D107)</f>
        <v>10.353254854195582</v>
      </c>
      <c r="F104" s="3">
        <v>14.413</v>
      </c>
      <c r="G104" s="3">
        <f>F104-C104</f>
        <v>2.8842762598887433</v>
      </c>
      <c r="H104" s="8">
        <f>GEOMEAN(G104:G110)</f>
        <v>2.4812058715030507</v>
      </c>
      <c r="I104" s="3">
        <v>11.12</v>
      </c>
      <c r="J104" s="3"/>
      <c r="K104" s="8">
        <f>GEOMEAN(J104:J111)</f>
        <v>1.167779380076108</v>
      </c>
      <c r="L104" s="3">
        <v>11.12</v>
      </c>
      <c r="M104" s="3">
        <f>L104-E104</f>
        <v>0.76674514580441766</v>
      </c>
      <c r="N104" s="8">
        <f>GEOMEAN(M104:M110)</f>
        <v>1.4100782956850142</v>
      </c>
      <c r="R104" s="15"/>
      <c r="S104" s="15"/>
      <c r="W104" s="3"/>
      <c r="X104" s="3"/>
      <c r="Z104" s="3"/>
      <c r="AA104" s="3"/>
      <c r="AC104" s="3"/>
      <c r="AD104" s="3"/>
    </row>
    <row r="105" spans="1:30" x14ac:dyDescent="0.25">
      <c r="B105" s="3">
        <v>10.81</v>
      </c>
      <c r="C105" s="3"/>
      <c r="D105" s="3">
        <v>10.364000000000001</v>
      </c>
      <c r="E105" s="3"/>
      <c r="F105" s="3">
        <v>14.102</v>
      </c>
      <c r="G105" s="3">
        <f>F105-C104</f>
        <v>2.5732762598887433</v>
      </c>
      <c r="H105" s="3" t="s">
        <v>12</v>
      </c>
      <c r="I105" s="3">
        <v>12.3</v>
      </c>
      <c r="J105" s="3">
        <f>I105-C104</f>
        <v>0.77127625988874371</v>
      </c>
      <c r="K105" s="3" t="s">
        <v>12</v>
      </c>
      <c r="L105" s="3">
        <v>12.3</v>
      </c>
      <c r="M105" s="3">
        <f>L105-E104</f>
        <v>1.9467451458044192</v>
      </c>
      <c r="N105" s="3" t="s">
        <v>12</v>
      </c>
      <c r="R105" s="15"/>
      <c r="S105" s="15"/>
      <c r="W105" s="3"/>
      <c r="X105" s="3"/>
      <c r="Z105" s="3"/>
      <c r="AA105" s="3"/>
      <c r="AC105" s="3"/>
      <c r="AD105" s="3"/>
    </row>
    <row r="106" spans="1:30" x14ac:dyDescent="0.25">
      <c r="B106" s="3">
        <v>11.743</v>
      </c>
      <c r="C106" s="3"/>
      <c r="D106" s="3">
        <v>10.867000000000001</v>
      </c>
      <c r="E106" s="3"/>
      <c r="F106" s="3">
        <v>13.288</v>
      </c>
      <c r="G106" s="3">
        <f>F106-C104</f>
        <v>1.7592762598887433</v>
      </c>
      <c r="H106" s="8">
        <f>_xlfn.STDEV.P(G104:G110)</f>
        <v>0.76191906831806389</v>
      </c>
      <c r="I106" s="3">
        <v>10.898</v>
      </c>
      <c r="J106" s="3" t="s">
        <v>32</v>
      </c>
      <c r="K106" s="8">
        <f>_xlfn.STDEV.P(J104:J111)</f>
        <v>0.47181369204379819</v>
      </c>
      <c r="L106" s="3">
        <v>10.898</v>
      </c>
      <c r="M106" s="3">
        <f>L106-E104</f>
        <v>0.54474514580441813</v>
      </c>
      <c r="N106" s="8">
        <f>_xlfn.STDEV.P(M104:M110)</f>
        <v>0.77747611027015939</v>
      </c>
      <c r="R106" s="15"/>
      <c r="W106" s="3"/>
      <c r="X106" s="3"/>
      <c r="Z106" s="3"/>
      <c r="AA106" s="3"/>
      <c r="AC106" s="3"/>
      <c r="AD106" s="3"/>
    </row>
    <row r="107" spans="1:30" x14ac:dyDescent="0.25">
      <c r="B107" s="3">
        <v>12.967000000000001</v>
      </c>
      <c r="C107" s="3"/>
      <c r="D107" s="3">
        <v>9.8140000000000001</v>
      </c>
      <c r="E107" s="3"/>
      <c r="F107" s="3">
        <v>13.589</v>
      </c>
      <c r="G107" s="3">
        <f>F107-C104</f>
        <v>2.0602762598887434</v>
      </c>
      <c r="I107" s="3">
        <v>12.257999999999999</v>
      </c>
      <c r="J107" s="3">
        <f>I107-C104</f>
        <v>0.72927625988874212</v>
      </c>
      <c r="K107" s="3"/>
      <c r="L107" s="3">
        <v>11.433</v>
      </c>
      <c r="M107" s="3">
        <f>L107-E104</f>
        <v>1.0797451458044183</v>
      </c>
      <c r="N107" s="3"/>
      <c r="R107" s="15"/>
      <c r="W107" s="3"/>
      <c r="Z107" s="3"/>
      <c r="AA107" s="3"/>
      <c r="AC107" s="3"/>
      <c r="AD107" s="3"/>
    </row>
    <row r="108" spans="1:30" x14ac:dyDescent="0.25">
      <c r="B108" s="3"/>
      <c r="C108" s="3"/>
      <c r="D108" s="3"/>
      <c r="E108" s="3"/>
      <c r="F108" s="3">
        <v>13.656000000000001</v>
      </c>
      <c r="G108" s="3">
        <f>F108-C104</f>
        <v>2.1272762598887436</v>
      </c>
      <c r="I108" s="3">
        <v>13.06</v>
      </c>
      <c r="J108" s="3">
        <f>I108-C104</f>
        <v>1.5312762598887435</v>
      </c>
      <c r="K108" s="3"/>
      <c r="L108" s="3">
        <v>12.257999999999999</v>
      </c>
      <c r="M108" s="3">
        <f>L108-E104</f>
        <v>1.9047451458044176</v>
      </c>
      <c r="N108" s="3"/>
      <c r="R108" s="15"/>
      <c r="Z108" s="3"/>
      <c r="AC108" s="3"/>
    </row>
    <row r="109" spans="1:30" x14ac:dyDescent="0.25">
      <c r="B109" s="3"/>
      <c r="C109" s="3"/>
      <c r="D109" s="3"/>
      <c r="E109" s="3"/>
      <c r="F109" s="3">
        <v>15.606</v>
      </c>
      <c r="G109" s="3">
        <f>F109-C104</f>
        <v>4.0772762598887429</v>
      </c>
      <c r="I109" s="3">
        <v>12.802</v>
      </c>
      <c r="J109" s="3">
        <f>I109-C104</f>
        <v>1.2732762598887426</v>
      </c>
      <c r="K109" s="3"/>
      <c r="L109" s="3">
        <v>13.06</v>
      </c>
      <c r="M109" s="3">
        <f>L109-E104</f>
        <v>2.7067451458044189</v>
      </c>
      <c r="N109" s="3"/>
      <c r="R109" s="15"/>
      <c r="S109" s="3"/>
      <c r="U109" s="3"/>
      <c r="V109" s="5"/>
      <c r="W109" s="3"/>
      <c r="X109" s="3"/>
      <c r="Z109" s="3"/>
      <c r="AA109" s="3"/>
      <c r="AC109" s="3"/>
      <c r="AD109" s="3"/>
    </row>
    <row r="110" spans="1:30" x14ac:dyDescent="0.25">
      <c r="B110" s="3"/>
      <c r="C110" s="3"/>
      <c r="D110" s="3"/>
      <c r="E110" s="3"/>
      <c r="F110" s="3"/>
      <c r="G110" s="3"/>
      <c r="H110" s="3"/>
      <c r="I110" s="3">
        <v>13.509</v>
      </c>
      <c r="J110" s="3">
        <f>I110-C104</f>
        <v>1.9802762598887433</v>
      </c>
      <c r="K110" s="3"/>
      <c r="L110" s="3">
        <v>12.802</v>
      </c>
      <c r="M110" s="3">
        <f>L110-E104</f>
        <v>2.448745145804418</v>
      </c>
      <c r="N110" s="3"/>
      <c r="R110" s="15"/>
      <c r="V110" s="5"/>
      <c r="W110" s="3"/>
      <c r="X110" s="3"/>
      <c r="Z110" s="3"/>
      <c r="AA110" s="3"/>
      <c r="AC110" s="3"/>
      <c r="AD110" s="3"/>
    </row>
    <row r="111" spans="1:30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>
        <v>13.509</v>
      </c>
      <c r="M111" s="3">
        <f>L111-E104</f>
        <v>3.1557451458044188</v>
      </c>
      <c r="N111" s="3"/>
      <c r="R111" s="15"/>
      <c r="V111" s="5"/>
      <c r="W111" s="3"/>
      <c r="X111" s="3"/>
      <c r="Z111" s="3"/>
      <c r="AA111" s="3"/>
      <c r="AC111" s="3"/>
      <c r="AD111" s="3"/>
    </row>
    <row r="112" spans="1:30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R112" s="15"/>
      <c r="V112" s="5"/>
      <c r="W112" s="3"/>
      <c r="X112" s="3"/>
      <c r="Z112" s="3"/>
      <c r="AA112" s="3"/>
      <c r="AC112" s="3"/>
      <c r="AD112" s="3"/>
    </row>
    <row r="113" spans="2:30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W113" s="3"/>
      <c r="X113" s="3"/>
      <c r="Z113" s="3"/>
      <c r="AA113" s="3"/>
      <c r="AC113" s="3"/>
      <c r="AD113" s="3"/>
    </row>
    <row r="114" spans="2:30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Z114" s="3"/>
      <c r="AA114" s="3"/>
      <c r="AC114" s="3"/>
      <c r="AD114" s="3"/>
    </row>
    <row r="115" spans="2:30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Z115" s="3"/>
      <c r="AC115" s="3"/>
    </row>
    <row r="116" spans="2:30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AC116" s="3"/>
    </row>
    <row r="117" spans="2:30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2:30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2:30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2:30" x14ac:dyDescent="0.2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2:30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2:30" x14ac:dyDescent="0.2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2:30" x14ac:dyDescent="0.25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2:30" x14ac:dyDescent="0.2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2:30" x14ac:dyDescent="0.2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2:30" x14ac:dyDescent="0.2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2:30" x14ac:dyDescent="0.2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2:30" x14ac:dyDescent="0.2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2:14" x14ac:dyDescent="0.2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2:14" x14ac:dyDescent="0.2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2:14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2:14" x14ac:dyDescent="0.2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2:14" x14ac:dyDescent="0.2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2:14" x14ac:dyDescent="0.2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2:14" x14ac:dyDescent="0.25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2:14" x14ac:dyDescent="0.25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2:14" x14ac:dyDescent="0.2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2:14" x14ac:dyDescent="0.2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2:14" x14ac:dyDescent="0.2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2:14" x14ac:dyDescent="0.2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2:14" x14ac:dyDescent="0.2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2:14" x14ac:dyDescent="0.2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4" x14ac:dyDescent="0.2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4" x14ac:dyDescent="0.2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2:14" x14ac:dyDescent="0.2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2:14" x14ac:dyDescent="0.2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2:14" x14ac:dyDescent="0.2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2:14" x14ac:dyDescent="0.2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2:14" x14ac:dyDescent="0.2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2:14" x14ac:dyDescent="0.2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2:14" x14ac:dyDescent="0.2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2:14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2:14" x14ac:dyDescent="0.2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2:14" x14ac:dyDescent="0.25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2:14" x14ac:dyDescent="0.2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2:14" x14ac:dyDescent="0.25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2:14" x14ac:dyDescent="0.25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2:14" x14ac:dyDescent="0.25">
      <c r="B158" s="3"/>
      <c r="C158" s="3"/>
      <c r="D158" s="3"/>
      <c r="E158" s="3"/>
      <c r="F158" s="3"/>
      <c r="G158" s="3"/>
      <c r="H158" s="3"/>
      <c r="I158" s="3"/>
      <c r="J158" s="3"/>
      <c r="L158" s="3"/>
      <c r="M158" s="3"/>
      <c r="N158" s="3"/>
    </row>
    <row r="159" spans="2:14" x14ac:dyDescent="0.25">
      <c r="B159" s="3"/>
      <c r="C159" s="3"/>
      <c r="E159" s="3"/>
      <c r="F159" s="3"/>
      <c r="G159" s="3"/>
      <c r="H159" s="3"/>
      <c r="I159" s="3"/>
      <c r="J159" s="3"/>
      <c r="L159" s="3"/>
      <c r="M159" s="3"/>
      <c r="N159" s="3"/>
    </row>
    <row r="160" spans="2:14" x14ac:dyDescent="0.25">
      <c r="B160" s="3"/>
      <c r="C160" s="3"/>
      <c r="E160" s="3"/>
      <c r="F160" s="3"/>
      <c r="G160" s="3"/>
      <c r="H160" s="3"/>
      <c r="I160" s="3"/>
      <c r="J160" s="3"/>
      <c r="L160" s="3"/>
      <c r="M160" s="3"/>
      <c r="N160" s="3"/>
    </row>
    <row r="161" spans="2:14" x14ac:dyDescent="0.25">
      <c r="B161" s="3"/>
      <c r="C161" s="3"/>
      <c r="E161" s="3"/>
      <c r="F161" s="3"/>
      <c r="G161" s="3"/>
      <c r="H161" s="3"/>
      <c r="I161" s="3"/>
      <c r="J161" s="3"/>
      <c r="L161" s="3"/>
      <c r="M161" s="3"/>
      <c r="N161" s="3"/>
    </row>
    <row r="162" spans="2:14" x14ac:dyDescent="0.25">
      <c r="B162" s="3"/>
      <c r="C162" s="3"/>
      <c r="E162" s="3"/>
      <c r="F162" s="3"/>
      <c r="G162" s="3"/>
      <c r="H162" s="3"/>
      <c r="I162" s="3"/>
      <c r="J162" s="3"/>
      <c r="L162" s="3"/>
      <c r="M162" s="3"/>
      <c r="N162" s="3"/>
    </row>
    <row r="163" spans="2:14" x14ac:dyDescent="0.25">
      <c r="B163" s="3"/>
      <c r="C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2:14" x14ac:dyDescent="0.25">
      <c r="B164" s="3"/>
      <c r="C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2:14" x14ac:dyDescent="0.25">
      <c r="B165" s="3"/>
      <c r="C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2:14" x14ac:dyDescent="0.25">
      <c r="B166" s="3"/>
      <c r="C166" s="3"/>
      <c r="D166" s="3"/>
      <c r="E166" s="3"/>
      <c r="F166" s="3"/>
      <c r="G166" s="3"/>
      <c r="H166" s="3"/>
      <c r="I166" s="3"/>
      <c r="J166" s="3"/>
      <c r="L166" s="3"/>
      <c r="M166" s="3"/>
      <c r="N166" s="3"/>
    </row>
    <row r="167" spans="2:14" x14ac:dyDescent="0.25">
      <c r="B167" s="3"/>
      <c r="C167" s="3"/>
      <c r="D167" s="3"/>
      <c r="E167" s="3"/>
      <c r="F167" s="3"/>
      <c r="G167" s="3"/>
      <c r="H167" s="3"/>
      <c r="I167" s="3"/>
      <c r="J167" s="3"/>
      <c r="L167" s="3"/>
      <c r="M167" s="3"/>
      <c r="N167" s="3"/>
    </row>
    <row r="168" spans="2:14" x14ac:dyDescent="0.25">
      <c r="B168" s="3"/>
      <c r="C168" s="3"/>
      <c r="E168" s="3"/>
      <c r="F168" s="3"/>
      <c r="G168" s="3"/>
      <c r="H168" s="3"/>
      <c r="I168" s="3"/>
      <c r="J168" s="3"/>
      <c r="L168" s="3"/>
      <c r="M168" s="3"/>
      <c r="N168" s="3"/>
    </row>
    <row r="169" spans="2:14" x14ac:dyDescent="0.25">
      <c r="B169" s="3"/>
      <c r="C169" s="3"/>
      <c r="E169" s="3"/>
      <c r="F169" s="3"/>
      <c r="G169" s="3"/>
      <c r="H169" s="3"/>
      <c r="I169" s="3"/>
      <c r="J169" s="3"/>
      <c r="L169" s="3"/>
      <c r="M169" s="3"/>
      <c r="N169" s="3"/>
    </row>
    <row r="170" spans="2:14" x14ac:dyDescent="0.25">
      <c r="B170" s="3"/>
      <c r="C170" s="3"/>
      <c r="E170" s="3"/>
      <c r="F170" s="3"/>
      <c r="G170" s="3"/>
      <c r="H170" s="3"/>
      <c r="I170" s="3"/>
      <c r="J170" s="3"/>
      <c r="L170" s="3"/>
      <c r="M170" s="3"/>
      <c r="N170" s="3"/>
    </row>
    <row r="171" spans="2:14" x14ac:dyDescent="0.25">
      <c r="B171" s="3"/>
      <c r="C171" s="3"/>
      <c r="E171" s="3"/>
      <c r="F171" s="3"/>
      <c r="G171" s="3"/>
      <c r="H171" s="3"/>
      <c r="I171" s="3"/>
      <c r="J171" s="3"/>
      <c r="L171" s="3"/>
      <c r="M171" s="3"/>
      <c r="N171" s="3"/>
    </row>
    <row r="172" spans="2:14" x14ac:dyDescent="0.25">
      <c r="B172" s="3"/>
      <c r="C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2:14" x14ac:dyDescent="0.25">
      <c r="B173" s="3"/>
      <c r="C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2:14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2:14" x14ac:dyDescent="0.25">
      <c r="B175" s="3"/>
      <c r="C175" s="3"/>
      <c r="E175" s="3"/>
      <c r="F175" s="3"/>
      <c r="G175" s="3"/>
      <c r="H175" s="3"/>
      <c r="I175" s="3"/>
      <c r="J175" s="3"/>
      <c r="L175" s="3"/>
      <c r="M175" s="3"/>
      <c r="N175" s="3"/>
    </row>
    <row r="176" spans="2:14" x14ac:dyDescent="0.25">
      <c r="B176" s="3"/>
      <c r="C176" s="3"/>
      <c r="E176" s="3"/>
      <c r="F176" s="3"/>
      <c r="G176" s="3"/>
      <c r="H176" s="3"/>
      <c r="I176" s="3"/>
      <c r="J176" s="3"/>
      <c r="L176" s="3"/>
      <c r="M176" s="3"/>
      <c r="N176" s="3"/>
    </row>
    <row r="177" spans="2:14" x14ac:dyDescent="0.25">
      <c r="B177" s="3"/>
      <c r="C177" s="3"/>
      <c r="E177" s="3"/>
      <c r="F177" s="3"/>
      <c r="G177" s="3"/>
      <c r="H177" s="3"/>
      <c r="I177" s="3"/>
      <c r="J177" s="3"/>
      <c r="L177" s="3"/>
      <c r="M177" s="3"/>
      <c r="N177" s="3"/>
    </row>
  </sheetData>
  <mergeCells count="2">
    <mergeCell ref="A1:N1"/>
    <mergeCell ref="P1:T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TNF, TNF+LPS istovremeno</vt:lpstr>
      <vt:lpstr>preTNFa+LPS</vt:lpstr>
      <vt:lpstr>preTNFa</vt:lpstr>
      <vt:lpstr>medij</vt:lpstr>
      <vt:lpstr>LPS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Savić</dc:creator>
  <cp:lastModifiedBy>kazoric@gmail.com</cp:lastModifiedBy>
  <dcterms:created xsi:type="dcterms:W3CDTF">2023-11-30T08:26:42Z</dcterms:created>
  <dcterms:modified xsi:type="dcterms:W3CDTF">2023-12-19T09:38:48Z</dcterms:modified>
</cp:coreProperties>
</file>