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2f8e1d37c09de876/Desktop/ASM_SASTANAK 08122023/excell-muc i zg 16/"/>
    </mc:Choice>
  </mc:AlternateContent>
  <xr:revisionPtr revIDLastSave="0" documentId="11_3A1829E442CDB30C5C687BE5DD13C02F959E63B5" xr6:coauthVersionLast="47" xr6:coauthVersionMax="47" xr10:uidLastSave="{00000000-0000-0000-0000-000000000000}"/>
  <bookViews>
    <workbookView xWindow="-45" yWindow="1035" windowWidth="12450" windowHeight="11295" activeTab="1" xr2:uid="{00000000-000D-0000-FFFF-FFFF00000000}"/>
  </bookViews>
  <sheets>
    <sheet name="REZULTATI" sheetId="1" r:id="rId1"/>
    <sheet name="STATISTIK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7" i="1" l="1"/>
  <c r="R125" i="1"/>
  <c r="R15" i="1"/>
  <c r="O110" i="1"/>
  <c r="M34" i="1"/>
  <c r="R39" i="1" s="1"/>
  <c r="O108" i="1"/>
  <c r="O88" i="1"/>
  <c r="O79" i="1"/>
  <c r="O50" i="1"/>
  <c r="O38" i="1"/>
  <c r="O36" i="1"/>
  <c r="O18" i="1"/>
  <c r="H35" i="1"/>
  <c r="M126" i="1"/>
  <c r="M124" i="1"/>
  <c r="R130" i="1" s="1"/>
  <c r="M116" i="1"/>
  <c r="M114" i="1"/>
  <c r="O115" i="1" s="1"/>
  <c r="M106" i="1"/>
  <c r="M104" i="1"/>
  <c r="O104" i="1" s="1"/>
  <c r="M96" i="1"/>
  <c r="M94" i="1"/>
  <c r="R96" i="1" s="1"/>
  <c r="M86" i="1"/>
  <c r="M84" i="1"/>
  <c r="O86" i="1" s="1"/>
  <c r="M76" i="1"/>
  <c r="M74" i="1"/>
  <c r="R80" i="1" s="1"/>
  <c r="M66" i="1"/>
  <c r="M64" i="1"/>
  <c r="R66" i="1" s="1"/>
  <c r="M56" i="1"/>
  <c r="M54" i="1"/>
  <c r="O55" i="1" s="1"/>
  <c r="M46" i="1"/>
  <c r="M44" i="1"/>
  <c r="O51" i="1" s="1"/>
  <c r="M36" i="1"/>
  <c r="M26" i="1"/>
  <c r="M24" i="1"/>
  <c r="R28" i="1" s="1"/>
  <c r="M16" i="1"/>
  <c r="M14" i="1"/>
  <c r="O20" i="1" s="1"/>
  <c r="M4" i="1"/>
  <c r="R10" i="1" s="1"/>
  <c r="M6" i="1"/>
  <c r="C64" i="1"/>
  <c r="E67" i="1" s="1"/>
  <c r="C116" i="1"/>
  <c r="C124" i="1"/>
  <c r="H131" i="1" s="1"/>
  <c r="C126" i="1"/>
  <c r="C114" i="1"/>
  <c r="E115" i="1" s="1"/>
  <c r="C94" i="1"/>
  <c r="E96" i="1" s="1"/>
  <c r="C106" i="1"/>
  <c r="C104" i="1"/>
  <c r="E106" i="1" s="1"/>
  <c r="C96" i="1"/>
  <c r="C86" i="1"/>
  <c r="C84" i="1"/>
  <c r="E85" i="1" s="1"/>
  <c r="C74" i="1"/>
  <c r="E77" i="1" s="1"/>
  <c r="C66" i="1"/>
  <c r="C76" i="1"/>
  <c r="C56" i="1"/>
  <c r="C54" i="1"/>
  <c r="E57" i="1" s="1"/>
  <c r="C46" i="1"/>
  <c r="C44" i="1"/>
  <c r="E49" i="1" s="1"/>
  <c r="C36" i="1"/>
  <c r="C34" i="1"/>
  <c r="E37" i="1" s="1"/>
  <c r="C26" i="1"/>
  <c r="C24" i="1"/>
  <c r="E25" i="1" s="1"/>
  <c r="C16" i="1"/>
  <c r="C14" i="1"/>
  <c r="E14" i="1" s="1"/>
  <c r="C6" i="1"/>
  <c r="C4" i="1"/>
  <c r="E4" i="1" s="1"/>
  <c r="H47" i="1" l="1"/>
  <c r="O40" i="1"/>
  <c r="O116" i="1"/>
  <c r="R37" i="1"/>
  <c r="E59" i="1"/>
  <c r="O34" i="1"/>
  <c r="P36" i="1" s="1"/>
  <c r="R41" i="1"/>
  <c r="E117" i="1"/>
  <c r="O56" i="1"/>
  <c r="O37" i="1"/>
  <c r="R67" i="1"/>
  <c r="E125" i="1"/>
  <c r="O65" i="1"/>
  <c r="O42" i="1"/>
  <c r="R97" i="1"/>
  <c r="O35" i="1"/>
  <c r="O87" i="1"/>
  <c r="O74" i="1"/>
  <c r="R34" i="1"/>
  <c r="H48" i="1"/>
  <c r="E126" i="1"/>
  <c r="O26" i="1"/>
  <c r="O57" i="1"/>
  <c r="O117" i="1"/>
  <c r="O4" i="1"/>
  <c r="O64" i="1"/>
  <c r="O111" i="1"/>
  <c r="R16" i="1"/>
  <c r="R68" i="1"/>
  <c r="R99" i="1"/>
  <c r="R126" i="1"/>
  <c r="R40" i="1"/>
  <c r="R84" i="1"/>
  <c r="E51" i="1"/>
  <c r="E127" i="1"/>
  <c r="O27" i="1"/>
  <c r="O58" i="1"/>
  <c r="O94" i="1"/>
  <c r="O118" i="1"/>
  <c r="O9" i="1"/>
  <c r="O70" i="1"/>
  <c r="O112" i="1"/>
  <c r="R17" i="1"/>
  <c r="R45" i="1"/>
  <c r="R100" i="1"/>
  <c r="R127" i="1"/>
  <c r="H44" i="1"/>
  <c r="E128" i="1"/>
  <c r="O28" i="1"/>
  <c r="O60" i="1"/>
  <c r="O95" i="1"/>
  <c r="O119" i="1"/>
  <c r="O11" i="1"/>
  <c r="O39" i="1"/>
  <c r="R18" i="1"/>
  <c r="R46" i="1"/>
  <c r="R75" i="1"/>
  <c r="R101" i="1"/>
  <c r="R128" i="1"/>
  <c r="R44" i="1"/>
  <c r="R94" i="1"/>
  <c r="H52" i="1"/>
  <c r="E130" i="1"/>
  <c r="O30" i="1"/>
  <c r="O61" i="1"/>
  <c r="O96" i="1"/>
  <c r="O120" i="1"/>
  <c r="O41" i="1"/>
  <c r="R20" i="1"/>
  <c r="R47" i="1"/>
  <c r="R76" i="1"/>
  <c r="R129" i="1"/>
  <c r="R50" i="1"/>
  <c r="R98" i="1"/>
  <c r="E15" i="1"/>
  <c r="O5" i="1"/>
  <c r="O97" i="1"/>
  <c r="O122" i="1"/>
  <c r="O114" i="1"/>
  <c r="R48" i="1"/>
  <c r="R77" i="1"/>
  <c r="R105" i="1"/>
  <c r="R5" i="1"/>
  <c r="E16" i="1"/>
  <c r="E60" i="1"/>
  <c r="O6" i="1"/>
  <c r="P34" i="1"/>
  <c r="O66" i="1"/>
  <c r="O98" i="1"/>
  <c r="O125" i="1"/>
  <c r="O14" i="1"/>
  <c r="O78" i="1"/>
  <c r="O121" i="1"/>
  <c r="R25" i="1"/>
  <c r="R49" i="1"/>
  <c r="R79" i="1"/>
  <c r="R107" i="1"/>
  <c r="R4" i="1"/>
  <c r="R54" i="1"/>
  <c r="R106" i="1"/>
  <c r="E17" i="1"/>
  <c r="H55" i="1"/>
  <c r="O7" i="1"/>
  <c r="O67" i="1"/>
  <c r="O99" i="1"/>
  <c r="O126" i="1"/>
  <c r="O21" i="1"/>
  <c r="O44" i="1"/>
  <c r="O80" i="1"/>
  <c r="R26" i="1"/>
  <c r="R85" i="1"/>
  <c r="R108" i="1"/>
  <c r="R11" i="1"/>
  <c r="R60" i="1"/>
  <c r="R111" i="1"/>
  <c r="E18" i="1"/>
  <c r="E54" i="1"/>
  <c r="O8" i="1"/>
  <c r="O68" i="1"/>
  <c r="O100" i="1"/>
  <c r="O127" i="1"/>
  <c r="O22" i="1"/>
  <c r="O48" i="1"/>
  <c r="O124" i="1"/>
  <c r="R27" i="1"/>
  <c r="R55" i="1"/>
  <c r="R86" i="1"/>
  <c r="R109" i="1"/>
  <c r="R8" i="1"/>
  <c r="R115" i="1"/>
  <c r="E19" i="1"/>
  <c r="E78" i="1"/>
  <c r="O10" i="1"/>
  <c r="O45" i="1"/>
  <c r="O69" i="1"/>
  <c r="O101" i="1"/>
  <c r="O128" i="1"/>
  <c r="O52" i="1"/>
  <c r="O129" i="1"/>
  <c r="R29" i="1"/>
  <c r="R56" i="1"/>
  <c r="R88" i="1"/>
  <c r="R110" i="1"/>
  <c r="S104" i="1" s="1"/>
  <c r="R64" i="1"/>
  <c r="R120" i="1"/>
  <c r="E30" i="1"/>
  <c r="H86" i="1"/>
  <c r="O15" i="1"/>
  <c r="O46" i="1"/>
  <c r="O75" i="1"/>
  <c r="P76" i="1" s="1"/>
  <c r="O105" i="1"/>
  <c r="P106" i="1" s="1"/>
  <c r="O130" i="1"/>
  <c r="O84" i="1"/>
  <c r="R57" i="1"/>
  <c r="R89" i="1"/>
  <c r="R116" i="1"/>
  <c r="R14" i="1"/>
  <c r="R65" i="1"/>
  <c r="E38" i="1"/>
  <c r="H87" i="1"/>
  <c r="O16" i="1"/>
  <c r="O47" i="1"/>
  <c r="O76" i="1"/>
  <c r="O106" i="1"/>
  <c r="O131" i="1"/>
  <c r="O24" i="1"/>
  <c r="O89" i="1"/>
  <c r="R6" i="1"/>
  <c r="R35" i="1"/>
  <c r="R58" i="1"/>
  <c r="R90" i="1"/>
  <c r="R117" i="1"/>
  <c r="R19" i="1"/>
  <c r="R124" i="1"/>
  <c r="E39" i="1"/>
  <c r="E116" i="1"/>
  <c r="O17" i="1"/>
  <c r="O49" i="1"/>
  <c r="O77" i="1"/>
  <c r="O107" i="1"/>
  <c r="O132" i="1"/>
  <c r="O29" i="1"/>
  <c r="O54" i="1"/>
  <c r="O90" i="1"/>
  <c r="R7" i="1"/>
  <c r="R36" i="1"/>
  <c r="R59" i="1"/>
  <c r="R91" i="1"/>
  <c r="R118" i="1"/>
  <c r="R74" i="1"/>
  <c r="O31" i="1"/>
  <c r="O59" i="1"/>
  <c r="R9" i="1"/>
  <c r="R61" i="1"/>
  <c r="R119" i="1"/>
  <c r="R24" i="1"/>
  <c r="R78" i="1"/>
  <c r="H14" i="1"/>
  <c r="O25" i="1"/>
  <c r="H45" i="1"/>
  <c r="E118" i="1"/>
  <c r="O19" i="1"/>
  <c r="O85" i="1"/>
  <c r="O109" i="1"/>
  <c r="O32" i="1"/>
  <c r="O62" i="1"/>
  <c r="R38" i="1"/>
  <c r="R95" i="1"/>
  <c r="R121" i="1"/>
  <c r="H15" i="1"/>
  <c r="H46" i="1"/>
  <c r="E119" i="1"/>
  <c r="E81" i="1"/>
  <c r="H88" i="1"/>
  <c r="I86" i="1" s="1"/>
  <c r="E82" i="1"/>
  <c r="H89" i="1"/>
  <c r="H36" i="1"/>
  <c r="H75" i="1"/>
  <c r="H90" i="1"/>
  <c r="H38" i="1"/>
  <c r="H76" i="1"/>
  <c r="H91" i="1"/>
  <c r="H39" i="1"/>
  <c r="H56" i="1"/>
  <c r="H77" i="1"/>
  <c r="E90" i="1"/>
  <c r="H40" i="1"/>
  <c r="H57" i="1"/>
  <c r="H79" i="1"/>
  <c r="H92" i="1"/>
  <c r="E34" i="1"/>
  <c r="H58" i="1"/>
  <c r="H80" i="1"/>
  <c r="E97" i="1"/>
  <c r="E40" i="1"/>
  <c r="H59" i="1"/>
  <c r="E74" i="1"/>
  <c r="E98" i="1"/>
  <c r="H37" i="1"/>
  <c r="H61" i="1"/>
  <c r="E80" i="1"/>
  <c r="E99" i="1"/>
  <c r="H81" i="1"/>
  <c r="E44" i="1"/>
  <c r="E79" i="1"/>
  <c r="H74" i="1"/>
  <c r="E69" i="1"/>
  <c r="E70" i="1"/>
  <c r="H65" i="1"/>
  <c r="H66" i="1"/>
  <c r="H51" i="1"/>
  <c r="E87" i="1"/>
  <c r="E27" i="1"/>
  <c r="H68" i="1"/>
  <c r="E28" i="1"/>
  <c r="E47" i="1"/>
  <c r="H69" i="1"/>
  <c r="E89" i="1"/>
  <c r="H82" i="1"/>
  <c r="H78" i="1"/>
  <c r="H50" i="1"/>
  <c r="E86" i="1"/>
  <c r="E26" i="1"/>
  <c r="H67" i="1"/>
  <c r="E88" i="1"/>
  <c r="E29" i="1"/>
  <c r="E50" i="1"/>
  <c r="E64" i="1"/>
  <c r="H85" i="1"/>
  <c r="H105" i="1"/>
  <c r="H106" i="1"/>
  <c r="E131" i="1"/>
  <c r="H24" i="1"/>
  <c r="E6" i="1"/>
  <c r="H16" i="1"/>
  <c r="H25" i="1"/>
  <c r="E68" i="1"/>
  <c r="H109" i="1"/>
  <c r="H118" i="1"/>
  <c r="H126" i="1"/>
  <c r="E7" i="1"/>
  <c r="H17" i="1"/>
  <c r="H26" i="1"/>
  <c r="E58" i="1"/>
  <c r="E71" i="1"/>
  <c r="H94" i="1"/>
  <c r="H110" i="1"/>
  <c r="H119" i="1"/>
  <c r="H127" i="1"/>
  <c r="E8" i="1"/>
  <c r="H18" i="1"/>
  <c r="H27" i="1"/>
  <c r="E61" i="1"/>
  <c r="E72" i="1"/>
  <c r="H95" i="1"/>
  <c r="E104" i="1"/>
  <c r="H121" i="1"/>
  <c r="H128" i="1"/>
  <c r="H5" i="1"/>
  <c r="H19" i="1"/>
  <c r="H28" i="1"/>
  <c r="H34" i="1"/>
  <c r="H49" i="1"/>
  <c r="H64" i="1"/>
  <c r="E84" i="1"/>
  <c r="H96" i="1"/>
  <c r="E110" i="1"/>
  <c r="E114" i="1"/>
  <c r="H130" i="1"/>
  <c r="E109" i="1"/>
  <c r="E120" i="1"/>
  <c r="E20" i="1"/>
  <c r="E102" i="1"/>
  <c r="H116" i="1"/>
  <c r="H108" i="1"/>
  <c r="H29" i="1"/>
  <c r="H70" i="1"/>
  <c r="H97" i="1"/>
  <c r="E124" i="1"/>
  <c r="H21" i="1"/>
  <c r="H41" i="1"/>
  <c r="H54" i="1"/>
  <c r="H98" i="1"/>
  <c r="E129" i="1"/>
  <c r="H99" i="1"/>
  <c r="E132" i="1"/>
  <c r="H100" i="1"/>
  <c r="H111" i="1"/>
  <c r="H112" i="1"/>
  <c r="E35" i="1"/>
  <c r="E46" i="1"/>
  <c r="E55" i="1"/>
  <c r="E65" i="1"/>
  <c r="E75" i="1"/>
  <c r="H120" i="1"/>
  <c r="H124" i="1"/>
  <c r="E107" i="1"/>
  <c r="E108" i="1"/>
  <c r="E94" i="1"/>
  <c r="E100" i="1"/>
  <c r="H115" i="1"/>
  <c r="E101" i="1"/>
  <c r="H125" i="1"/>
  <c r="H6" i="1"/>
  <c r="H7" i="1"/>
  <c r="H31" i="1"/>
  <c r="H60" i="1"/>
  <c r="H104" i="1"/>
  <c r="H9" i="1"/>
  <c r="H114" i="1"/>
  <c r="E24" i="1"/>
  <c r="E36" i="1"/>
  <c r="E48" i="1"/>
  <c r="E56" i="1"/>
  <c r="E66" i="1"/>
  <c r="E76" i="1"/>
  <c r="E95" i="1"/>
  <c r="H122" i="1"/>
  <c r="H129" i="1"/>
  <c r="H107" i="1"/>
  <c r="E5" i="1"/>
  <c r="H117" i="1"/>
  <c r="H20" i="1"/>
  <c r="E121" i="1"/>
  <c r="H30" i="1"/>
  <c r="E122" i="1"/>
  <c r="H8" i="1"/>
  <c r="H10" i="1"/>
  <c r="E45" i="1"/>
  <c r="H101" i="1"/>
  <c r="E105" i="1"/>
  <c r="E9" i="1"/>
  <c r="E10" i="1"/>
  <c r="E11" i="1"/>
  <c r="I46" i="1" l="1"/>
  <c r="P74" i="1"/>
  <c r="S114" i="1"/>
  <c r="S86" i="1"/>
  <c r="F16" i="1"/>
  <c r="S34" i="1"/>
  <c r="S6" i="1"/>
  <c r="P46" i="1"/>
  <c r="P44" i="1"/>
  <c r="S44" i="1"/>
  <c r="S46" i="1"/>
  <c r="P16" i="1"/>
  <c r="P14" i="1"/>
  <c r="P86" i="1"/>
  <c r="P84" i="1"/>
  <c r="P124" i="1"/>
  <c r="P126" i="1"/>
  <c r="P66" i="1"/>
  <c r="P64" i="1"/>
  <c r="P54" i="1"/>
  <c r="P56" i="1"/>
  <c r="I16" i="1"/>
  <c r="P24" i="1"/>
  <c r="P26" i="1"/>
  <c r="P6" i="1"/>
  <c r="P4" i="1"/>
  <c r="S24" i="1"/>
  <c r="S26" i="1"/>
  <c r="P96" i="1"/>
  <c r="P94" i="1"/>
  <c r="S116" i="1"/>
  <c r="S54" i="1"/>
  <c r="S56" i="1"/>
  <c r="F64" i="1"/>
  <c r="I74" i="1"/>
  <c r="S4" i="1"/>
  <c r="S106" i="1"/>
  <c r="S66" i="1"/>
  <c r="S64" i="1"/>
  <c r="P104" i="1"/>
  <c r="S84" i="1"/>
  <c r="S74" i="1"/>
  <c r="S76" i="1"/>
  <c r="S124" i="1"/>
  <c r="P114" i="1"/>
  <c r="P116" i="1"/>
  <c r="S36" i="1"/>
  <c r="S96" i="1"/>
  <c r="S94" i="1"/>
  <c r="S16" i="1"/>
  <c r="S14" i="1"/>
  <c r="S126" i="1"/>
  <c r="F76" i="1"/>
  <c r="F66" i="1"/>
  <c r="F46" i="1"/>
  <c r="F54" i="1"/>
  <c r="F34" i="1"/>
  <c r="F56" i="1"/>
  <c r="I84" i="1"/>
  <c r="I76" i="1"/>
  <c r="I44" i="1"/>
  <c r="F126" i="1"/>
  <c r="F124" i="1"/>
  <c r="I116" i="1"/>
  <c r="I114" i="1"/>
  <c r="I124" i="1"/>
  <c r="I126" i="1"/>
  <c r="I4" i="1"/>
  <c r="I6" i="1"/>
  <c r="F26" i="1"/>
  <c r="F24" i="1"/>
  <c r="I14" i="1"/>
  <c r="F14" i="1"/>
  <c r="F36" i="1"/>
  <c r="F106" i="1"/>
  <c r="F104" i="1"/>
  <c r="I106" i="1"/>
  <c r="I104" i="1"/>
  <c r="I24" i="1"/>
  <c r="I26" i="1"/>
  <c r="F84" i="1"/>
  <c r="F86" i="1"/>
  <c r="I96" i="1"/>
  <c r="I94" i="1"/>
  <c r="I66" i="1"/>
  <c r="I64" i="1"/>
  <c r="F74" i="1"/>
  <c r="I36" i="1"/>
  <c r="I34" i="1"/>
  <c r="F6" i="1"/>
  <c r="F44" i="1"/>
  <c r="F114" i="1"/>
  <c r="F116" i="1"/>
  <c r="F96" i="1"/>
  <c r="F94" i="1"/>
  <c r="I56" i="1"/>
  <c r="I54" i="1"/>
  <c r="F4" i="1"/>
</calcChain>
</file>

<file path=xl/sharedStrings.xml><?xml version="1.0" encoding="utf-8"?>
<sst xmlns="http://schemas.openxmlformats.org/spreadsheetml/2006/main" count="228" uniqueCount="59">
  <si>
    <t>isotype</t>
  </si>
  <si>
    <t>muc2</t>
  </si>
  <si>
    <t>zg16</t>
  </si>
  <si>
    <t>no bact</t>
  </si>
  <si>
    <t>mb1</t>
  </si>
  <si>
    <t>mb2</t>
  </si>
  <si>
    <t>mb13</t>
  </si>
  <si>
    <t>mb20</t>
  </si>
  <si>
    <t>d12</t>
  </si>
  <si>
    <t>mc1</t>
  </si>
  <si>
    <t>s-mb1</t>
  </si>
  <si>
    <t>s-mb2</t>
  </si>
  <si>
    <t>s-mb13</t>
  </si>
  <si>
    <t>s-mb20</t>
  </si>
  <si>
    <t>eps-d12</t>
  </si>
  <si>
    <t>eps-mc1</t>
  </si>
  <si>
    <t>mean isot</t>
  </si>
  <si>
    <t>mean muc2</t>
  </si>
  <si>
    <t>mean zg16</t>
  </si>
  <si>
    <t>no TNF-a</t>
  </si>
  <si>
    <t xml:space="preserve"> TNF-a</t>
  </si>
  <si>
    <t>st dev</t>
  </si>
  <si>
    <t>muc2 corr</t>
  </si>
  <si>
    <t>zg16 corr</t>
  </si>
  <si>
    <t>oduzet srednji isotype</t>
  </si>
  <si>
    <t>geometrijska sredina</t>
  </si>
  <si>
    <t>MUC2</t>
  </si>
  <si>
    <t>ZG16</t>
  </si>
  <si>
    <t>MB1</t>
  </si>
  <si>
    <t>MB2</t>
  </si>
  <si>
    <t>MB13</t>
  </si>
  <si>
    <t>MB20</t>
  </si>
  <si>
    <t>MC1</t>
  </si>
  <si>
    <t>D12</t>
  </si>
  <si>
    <t>S-MB1</t>
  </si>
  <si>
    <t>S-MB2</t>
  </si>
  <si>
    <t>S-MB13</t>
  </si>
  <si>
    <t>S-MB20</t>
  </si>
  <si>
    <t>E-MC1</t>
  </si>
  <si>
    <t>E-D12</t>
  </si>
  <si>
    <t>no bacteria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</si>
  <si>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</si>
  <si>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</si>
  <si>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</si>
  <si>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</si>
  <si>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</si>
  <si>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</si>
  <si>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</si>
  <si>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</si>
  <si>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</si>
  <si>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paralela</t>
  </si>
  <si>
    <t>MUC2 - bez TNFa</t>
  </si>
  <si>
    <t>MUC2 - s TNFa</t>
  </si>
  <si>
    <t>ZG16 - bez TNFa</t>
  </si>
  <si>
    <t>ZG16 - s TNFa</t>
  </si>
  <si>
    <t>U ODNOSU NA KONTROLU (no bacteria)</t>
  </si>
  <si>
    <t>p &lt; 0.05</t>
  </si>
  <si>
    <t>p &lt; 0.01</t>
  </si>
  <si>
    <t>p &lt; 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</si>
</sst>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2" fillId="0" borderId="0" xfId="0" applyFont="1"/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Fill="1"/>
    <xf numFmtId="164" fontId="5" fillId="0" borderId="0" xfId="0" applyNumberFormat="1" applyFont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5" fillId="4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5" borderId="0" xfId="0" applyNumberFormat="1" applyFont="1" applyFill="1" applyAlignment="1">
      <alignment horizontal="center"/>
    </xf>
    <xf numFmtId="164" fontId="5" fillId="6" borderId="0" xfId="0" applyNumberFormat="1" applyFont="1" applyFill="1" applyAlignment="1">
      <alignment horizontal="center"/>
    </xf>
    <xf numFmtId="164" fontId="5" fillId="7" borderId="0" xfId="0" applyNumberFormat="1" applyFont="1" applyFill="1" applyAlignment="1">
      <alignment horizontal="center"/>
    </xf>
    <xf numFmtId="164" fontId="7" fillId="7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3" fontId="0" fillId="4" borderId="0" xfId="0" applyNumberFormat="1" applyFill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2"/>
  <sheetViews>
    <sheetView topLeftCell="E1" workbookViewId="0">
      <selection activeCell="M11" sqref="M11"/>
    </sheetView>
  </sheetViews>
  <sheetFormatPr defaultRowHeight="15" x14ac:dyDescent="0.25"/>
  <cols>
    <col min="1" max="1" width="10.7109375" style="1" customWidth="1"/>
    <col min="2" max="9" width="10.7109375" style="4" customWidth="1"/>
    <col min="10" max="10" width="8.85546875" style="5"/>
    <col min="11" max="19" width="10.7109375" style="4" customWidth="1"/>
  </cols>
  <sheetData>
    <row r="1" spans="1:23" x14ac:dyDescent="0.25">
      <c r="A1" s="24" t="s">
        <v>19</v>
      </c>
      <c r="B1" s="24"/>
      <c r="C1" s="24"/>
      <c r="D1" s="24"/>
      <c r="E1" s="24"/>
      <c r="F1" s="24"/>
      <c r="G1" s="24"/>
      <c r="H1" s="24"/>
      <c r="I1" s="24"/>
      <c r="K1" s="25" t="s">
        <v>20</v>
      </c>
      <c r="L1" s="25"/>
      <c r="M1" s="25"/>
      <c r="N1" s="25"/>
      <c r="O1" s="25"/>
      <c r="P1" s="25"/>
      <c r="Q1" s="25"/>
      <c r="R1" s="25"/>
      <c r="S1" s="25"/>
    </row>
    <row r="2" spans="1:23" x14ac:dyDescent="0.25">
      <c r="A2" s="13"/>
      <c r="B2" s="28" t="s">
        <v>0</v>
      </c>
      <c r="C2" s="28" t="s">
        <v>16</v>
      </c>
      <c r="D2" s="29" t="s">
        <v>26</v>
      </c>
      <c r="E2" s="29"/>
      <c r="F2" s="29"/>
      <c r="G2" s="30" t="s">
        <v>27</v>
      </c>
      <c r="H2" s="30"/>
      <c r="I2" s="30"/>
      <c r="J2" s="9"/>
      <c r="K2" s="15"/>
      <c r="L2" s="28" t="s">
        <v>0</v>
      </c>
      <c r="M2" s="31" t="s">
        <v>16</v>
      </c>
      <c r="N2" s="29" t="s">
        <v>26</v>
      </c>
      <c r="O2" s="29"/>
      <c r="P2" s="29"/>
      <c r="Q2" s="30" t="s">
        <v>27</v>
      </c>
      <c r="R2" s="30"/>
      <c r="S2" s="30"/>
    </row>
    <row r="3" spans="1:23" x14ac:dyDescent="0.25">
      <c r="A3" s="14"/>
      <c r="B3" s="28"/>
      <c r="C3" s="28"/>
      <c r="D3" s="10" t="s">
        <v>1</v>
      </c>
      <c r="E3" s="11" t="s">
        <v>22</v>
      </c>
      <c r="F3" s="12" t="s">
        <v>17</v>
      </c>
      <c r="G3" s="10" t="s">
        <v>2</v>
      </c>
      <c r="H3" s="11" t="s">
        <v>23</v>
      </c>
      <c r="I3" s="12" t="s">
        <v>18</v>
      </c>
      <c r="K3" s="10"/>
      <c r="L3" s="28"/>
      <c r="M3" s="31"/>
      <c r="N3" s="10" t="s">
        <v>1</v>
      </c>
      <c r="O3" s="11" t="s">
        <v>22</v>
      </c>
      <c r="P3" s="12" t="s">
        <v>17</v>
      </c>
      <c r="Q3" s="10" t="s">
        <v>2</v>
      </c>
      <c r="R3" s="11" t="s">
        <v>23</v>
      </c>
      <c r="S3" s="12" t="s">
        <v>18</v>
      </c>
      <c r="U3" s="26" t="s">
        <v>24</v>
      </c>
      <c r="V3" s="26"/>
      <c r="W3" s="26"/>
    </row>
    <row r="4" spans="1:23" x14ac:dyDescent="0.25">
      <c r="A4" s="14" t="s">
        <v>3</v>
      </c>
      <c r="B4" s="5">
        <v>17.756</v>
      </c>
      <c r="C4" s="6">
        <f>(B4+B5+B6+B7+B8)/5</f>
        <v>19.302</v>
      </c>
      <c r="D4" s="5">
        <v>38.145000000000003</v>
      </c>
      <c r="E4" s="5">
        <f>D4-C4</f>
        <v>18.843000000000004</v>
      </c>
      <c r="F4" s="6">
        <f>GEOMEAN(E4:E11)</f>
        <v>21.709330410389562</v>
      </c>
      <c r="G4" s="5">
        <v>18.997</v>
      </c>
      <c r="H4" s="5"/>
      <c r="I4" s="6">
        <f>GEOMEAN(H4:H11)</f>
        <v>1.3585212539712719</v>
      </c>
      <c r="K4" s="10" t="s">
        <v>3</v>
      </c>
      <c r="L4" s="4">
        <v>16.623999999999999</v>
      </c>
      <c r="M4" s="6">
        <f>GEOMEAN(L4:L11)</f>
        <v>17.173218395250714</v>
      </c>
      <c r="N4" s="4">
        <v>54.026000000000003</v>
      </c>
      <c r="O4" s="5">
        <f>N4-M4</f>
        <v>36.852781604749289</v>
      </c>
      <c r="P4" s="6">
        <f>GEOMEAN(O4:O11)</f>
        <v>25.758015096863929</v>
      </c>
      <c r="Q4" s="4">
        <v>20.562999999999999</v>
      </c>
      <c r="R4" s="5">
        <f>Q4-M4</f>
        <v>3.3897816047492846</v>
      </c>
      <c r="S4" s="6">
        <f>GEOMEAN(R4:R11)</f>
        <v>3.0145530017729327</v>
      </c>
      <c r="U4" s="27" t="s">
        <v>25</v>
      </c>
      <c r="V4" s="27"/>
      <c r="W4" s="27"/>
    </row>
    <row r="5" spans="1:23" x14ac:dyDescent="0.25">
      <c r="A5" s="14"/>
      <c r="B5" s="5">
        <v>18.456</v>
      </c>
      <c r="C5" s="4" t="s">
        <v>21</v>
      </c>
      <c r="D5" s="5">
        <v>41.9</v>
      </c>
      <c r="E5" s="5">
        <f>D5-C4</f>
        <v>22.597999999999999</v>
      </c>
      <c r="F5" s="4" t="s">
        <v>21</v>
      </c>
      <c r="G5" s="5">
        <v>20.175000000000001</v>
      </c>
      <c r="H5" s="5">
        <f>G5-C4</f>
        <v>0.87300000000000111</v>
      </c>
      <c r="I5" s="4" t="s">
        <v>21</v>
      </c>
      <c r="K5" s="10"/>
      <c r="L5" s="4">
        <v>18.085000000000001</v>
      </c>
      <c r="M5" s="4" t="s">
        <v>21</v>
      </c>
      <c r="N5" s="4">
        <v>47.616</v>
      </c>
      <c r="O5" s="5">
        <f>N5-M4</f>
        <v>30.442781604749285</v>
      </c>
      <c r="P5" s="4" t="s">
        <v>21</v>
      </c>
      <c r="Q5" s="4">
        <v>20.585000000000001</v>
      </c>
      <c r="R5" s="5">
        <f>Q5-M4</f>
        <v>3.4117816047492866</v>
      </c>
      <c r="S5" s="4" t="s">
        <v>21</v>
      </c>
    </row>
    <row r="6" spans="1:23" x14ac:dyDescent="0.25">
      <c r="A6" s="14"/>
      <c r="B6" s="5">
        <v>19.081</v>
      </c>
      <c r="C6" s="7">
        <f>_xlfn.STDEV.P(B4:B8)</f>
        <v>1.4493150106170842</v>
      </c>
      <c r="D6" s="5">
        <v>45.774999999999999</v>
      </c>
      <c r="E6" s="5">
        <f>D6-C4</f>
        <v>26.472999999999999</v>
      </c>
      <c r="F6" s="7">
        <f>_xlfn.STDEV.P(E4:E11)</f>
        <v>2.847804590272133</v>
      </c>
      <c r="G6" s="5">
        <v>20.552</v>
      </c>
      <c r="H6" s="5">
        <f>G6-C4</f>
        <v>1.25</v>
      </c>
      <c r="I6" s="7">
        <f>_xlfn.STDEV.P(H4:H11)</f>
        <v>0.85849333460170496</v>
      </c>
      <c r="K6" s="10"/>
      <c r="L6" s="4">
        <v>15.89</v>
      </c>
      <c r="M6" s="7">
        <f>_xlfn.STDEV.P(L4:L11)</f>
        <v>0.8735258668179211</v>
      </c>
      <c r="N6" s="4">
        <v>37.68</v>
      </c>
      <c r="O6" s="5">
        <f>N6-M4</f>
        <v>20.506781604749285</v>
      </c>
      <c r="P6" s="7">
        <f>_xlfn.STDEV.P(O4:O11)</f>
        <v>5.3569625022021654</v>
      </c>
      <c r="Q6" s="4">
        <v>21.225999999999999</v>
      </c>
      <c r="R6" s="5">
        <f>Q6-M4</f>
        <v>4.0527816047492848</v>
      </c>
      <c r="S6" s="7">
        <f>_xlfn.STDEV.P(R4:R11)</f>
        <v>0.89337043513595249</v>
      </c>
      <c r="W6" s="2"/>
    </row>
    <row r="7" spans="1:23" x14ac:dyDescent="0.25">
      <c r="A7" s="14"/>
      <c r="B7" s="5">
        <v>19.206</v>
      </c>
      <c r="D7" s="5">
        <v>43.375</v>
      </c>
      <c r="E7" s="5">
        <f>D7-C4</f>
        <v>24.073</v>
      </c>
      <c r="G7" s="5">
        <v>21.605</v>
      </c>
      <c r="H7" s="5">
        <f>G7-C4</f>
        <v>2.3030000000000008</v>
      </c>
      <c r="K7" s="10"/>
      <c r="L7" s="4">
        <v>18.192</v>
      </c>
      <c r="N7" s="4">
        <v>40.639000000000003</v>
      </c>
      <c r="O7" s="5">
        <f>N7-M4</f>
        <v>23.465781604749289</v>
      </c>
      <c r="Q7" s="4">
        <v>19.821000000000002</v>
      </c>
      <c r="R7" s="5">
        <f>Q7-M4</f>
        <v>2.6477816047492873</v>
      </c>
      <c r="W7" s="2"/>
    </row>
    <row r="8" spans="1:23" x14ac:dyDescent="0.25">
      <c r="A8" s="14"/>
      <c r="B8" s="5">
        <v>22.010999999999999</v>
      </c>
      <c r="D8" s="5">
        <v>37.194000000000003</v>
      </c>
      <c r="E8" s="5">
        <f>D8-C4</f>
        <v>17.892000000000003</v>
      </c>
      <c r="G8" s="5">
        <v>20.895</v>
      </c>
      <c r="H8" s="5">
        <f>G8-C4</f>
        <v>1.593</v>
      </c>
      <c r="K8" s="10"/>
      <c r="L8" s="4">
        <v>17.187000000000001</v>
      </c>
      <c r="N8" s="4">
        <v>46.436</v>
      </c>
      <c r="O8" s="5">
        <f>N8-M4</f>
        <v>29.262781604749286</v>
      </c>
      <c r="Q8" s="4">
        <v>21.617000000000001</v>
      </c>
      <c r="R8" s="5">
        <f>Q8-M4</f>
        <v>4.4437816047492866</v>
      </c>
      <c r="W8" s="2"/>
    </row>
    <row r="9" spans="1:23" x14ac:dyDescent="0.25">
      <c r="A9" s="14"/>
      <c r="D9" s="5">
        <v>41.061999999999998</v>
      </c>
      <c r="E9" s="5">
        <f>D9-C4</f>
        <v>21.759999999999998</v>
      </c>
      <c r="G9" s="5">
        <v>22.350999999999999</v>
      </c>
      <c r="H9" s="5">
        <f>G9-C4</f>
        <v>3.0489999999999995</v>
      </c>
      <c r="K9" s="10"/>
      <c r="N9" s="4">
        <v>44.164999999999999</v>
      </c>
      <c r="O9" s="5">
        <f>N9-M4</f>
        <v>26.991781604749285</v>
      </c>
      <c r="Q9" s="4">
        <v>18.457000000000001</v>
      </c>
      <c r="R9" s="5">
        <f>Q9-M4</f>
        <v>1.2837816047492865</v>
      </c>
      <c r="W9" s="2"/>
    </row>
    <row r="10" spans="1:23" x14ac:dyDescent="0.25">
      <c r="A10" s="14"/>
      <c r="D10" s="5">
        <v>43.643000000000001</v>
      </c>
      <c r="E10" s="5">
        <f>D10-C4</f>
        <v>24.341000000000001</v>
      </c>
      <c r="G10" s="5">
        <v>19.817</v>
      </c>
      <c r="H10" s="5">
        <f>G10-C4</f>
        <v>0.51500000000000057</v>
      </c>
      <c r="K10" s="10"/>
      <c r="N10" s="4">
        <v>39.1</v>
      </c>
      <c r="O10" s="5">
        <f>N10-M4</f>
        <v>21.926781604749287</v>
      </c>
      <c r="Q10" s="4">
        <v>20.140999999999998</v>
      </c>
      <c r="R10" s="5">
        <f>Q10-M4</f>
        <v>2.967781604749284</v>
      </c>
      <c r="W10" s="2"/>
    </row>
    <row r="11" spans="1:23" x14ac:dyDescent="0.25">
      <c r="A11" s="14"/>
      <c r="D11" s="5">
        <v>38.487000000000002</v>
      </c>
      <c r="E11" s="5">
        <f>D11-C4</f>
        <v>19.185000000000002</v>
      </c>
      <c r="G11" s="5">
        <v>18.937000000000001</v>
      </c>
      <c r="H11" s="5"/>
      <c r="K11" s="10"/>
      <c r="N11" s="4">
        <v>37.898000000000003</v>
      </c>
      <c r="O11" s="5">
        <f>N11-M4</f>
        <v>20.724781604749289</v>
      </c>
      <c r="Q11" s="4">
        <v>20.419</v>
      </c>
      <c r="R11" s="5">
        <f>Q11-M4</f>
        <v>3.2457816047492862</v>
      </c>
      <c r="W11" s="2"/>
    </row>
    <row r="12" spans="1:23" x14ac:dyDescent="0.25">
      <c r="A12" s="14"/>
      <c r="K12" s="10"/>
      <c r="W12" s="2"/>
    </row>
    <row r="13" spans="1:23" x14ac:dyDescent="0.25">
      <c r="A13" s="14"/>
      <c r="K13" s="10"/>
      <c r="W13" s="2"/>
    </row>
    <row r="14" spans="1:23" x14ac:dyDescent="0.25">
      <c r="A14" s="14" t="s">
        <v>4</v>
      </c>
      <c r="B14" s="5">
        <v>15.124000000000001</v>
      </c>
      <c r="C14" s="6">
        <f>(B14+B15+B16+B17+B18)/5</f>
        <v>15.535</v>
      </c>
      <c r="D14" s="4">
        <v>31.695</v>
      </c>
      <c r="E14" s="5">
        <f>D14-C14</f>
        <v>16.16</v>
      </c>
      <c r="F14" s="6">
        <f>GEOMEAN(E14:E21)</f>
        <v>20.059010628136839</v>
      </c>
      <c r="G14" s="4">
        <v>20.582999999999998</v>
      </c>
      <c r="H14" s="5">
        <f>G14-C14</f>
        <v>5.0479999999999983</v>
      </c>
      <c r="I14" s="6">
        <f>GEOMEAN(H14:H21)</f>
        <v>2.4348992208244389</v>
      </c>
      <c r="K14" s="10" t="s">
        <v>4</v>
      </c>
      <c r="L14" s="4">
        <v>15.678000000000001</v>
      </c>
      <c r="M14" s="6">
        <f>GEOMEAN(L14:L21)</f>
        <v>15.606875690187557</v>
      </c>
      <c r="N14" s="4">
        <v>35.871000000000002</v>
      </c>
      <c r="O14" s="5">
        <f>N14-M14</f>
        <v>20.264124309812445</v>
      </c>
      <c r="P14" s="6">
        <f>GEOMEAN(O14:O22)</f>
        <v>19.063254188568337</v>
      </c>
      <c r="Q14" s="4">
        <v>19.606999999999999</v>
      </c>
      <c r="R14" s="5">
        <f>Q14-M14</f>
        <v>4.0001243098124419</v>
      </c>
      <c r="S14" s="6">
        <f>GEOMEAN(R14:R21)</f>
        <v>1.7936727013711469</v>
      </c>
    </row>
    <row r="15" spans="1:23" x14ac:dyDescent="0.25">
      <c r="A15" s="14"/>
      <c r="B15" s="5">
        <v>15.214</v>
      </c>
      <c r="C15" s="4" t="s">
        <v>21</v>
      </c>
      <c r="D15" s="4">
        <v>36.497999999999998</v>
      </c>
      <c r="E15" s="5">
        <f>D15-C14</f>
        <v>20.962999999999997</v>
      </c>
      <c r="F15" s="4" t="s">
        <v>21</v>
      </c>
      <c r="G15" s="4">
        <v>26.103999999999999</v>
      </c>
      <c r="H15" s="5">
        <f>G15-C14</f>
        <v>10.568999999999999</v>
      </c>
      <c r="I15" s="4" t="s">
        <v>21</v>
      </c>
      <c r="K15" s="10"/>
      <c r="L15" s="4">
        <v>15.321</v>
      </c>
      <c r="M15" s="4" t="s">
        <v>21</v>
      </c>
      <c r="N15" s="4">
        <v>38.152000000000001</v>
      </c>
      <c r="O15" s="5">
        <f>N15-M14</f>
        <v>22.545124309812444</v>
      </c>
      <c r="P15" s="4" t="s">
        <v>21</v>
      </c>
      <c r="Q15" s="4">
        <v>17.829999999999998</v>
      </c>
      <c r="R15" s="5">
        <f>Q15-M14</f>
        <v>2.2231243098124409</v>
      </c>
      <c r="S15" s="4" t="s">
        <v>21</v>
      </c>
    </row>
    <row r="16" spans="1:23" x14ac:dyDescent="0.25">
      <c r="A16" s="14"/>
      <c r="B16" s="5">
        <v>17.32</v>
      </c>
      <c r="C16" s="7">
        <f>_xlfn.STDEV.P(B14:B18)</f>
        <v>0.95929182212713582</v>
      </c>
      <c r="D16" s="4">
        <v>36.390999999999998</v>
      </c>
      <c r="E16" s="5">
        <f>D16-C14</f>
        <v>20.855999999999998</v>
      </c>
      <c r="F16" s="7">
        <f>_xlfn.STDEV.P(E14:E21)</f>
        <v>2.4262355741404185</v>
      </c>
      <c r="G16" s="4">
        <v>20.927</v>
      </c>
      <c r="H16" s="5">
        <f>G16-C14</f>
        <v>5.3919999999999995</v>
      </c>
      <c r="I16" s="7">
        <f>_xlfn.STDEV.P(H14:H21)</f>
        <v>3.1450788444012012</v>
      </c>
      <c r="K16" s="10"/>
      <c r="L16" s="4">
        <v>15.365</v>
      </c>
      <c r="M16" s="7">
        <f>_xlfn.STDEV.P(L14:L21)</f>
        <v>0.47694611855009444</v>
      </c>
      <c r="N16" s="4">
        <v>36.755000000000003</v>
      </c>
      <c r="O16" s="5">
        <f>N16-M14</f>
        <v>21.148124309812445</v>
      </c>
      <c r="P16" s="7">
        <f>_xlfn.STDEV.P(O14:O22)</f>
        <v>1.9378228970282549</v>
      </c>
      <c r="Q16" s="4">
        <v>17.486999999999998</v>
      </c>
      <c r="R16" s="5">
        <f>Q16-M14</f>
        <v>1.8801243098124409</v>
      </c>
      <c r="S16" s="7">
        <f>_xlfn.STDEV.P(R14:R21)</f>
        <v>1.0078161680442668</v>
      </c>
    </row>
    <row r="17" spans="1:19" x14ac:dyDescent="0.25">
      <c r="A17" s="14"/>
      <c r="B17" s="5">
        <v>14.465999999999999</v>
      </c>
      <c r="D17" s="4">
        <v>40.079000000000001</v>
      </c>
      <c r="E17" s="5">
        <f>D17-C14</f>
        <v>24.544</v>
      </c>
      <c r="G17" s="4">
        <v>18.609000000000002</v>
      </c>
      <c r="H17" s="5">
        <f>G17-C14</f>
        <v>3.0740000000000016</v>
      </c>
      <c r="K17" s="10"/>
      <c r="L17" s="4">
        <v>15.193</v>
      </c>
      <c r="N17" s="4">
        <v>32.503999999999998</v>
      </c>
      <c r="O17" s="5">
        <f>N17-M14</f>
        <v>16.89712430981244</v>
      </c>
      <c r="Q17" s="4">
        <v>17.12</v>
      </c>
      <c r="R17" s="5">
        <f>Q17-M14</f>
        <v>1.5131243098124436</v>
      </c>
    </row>
    <row r="18" spans="1:19" x14ac:dyDescent="0.25">
      <c r="A18" s="14"/>
      <c r="B18" s="5">
        <v>15.551</v>
      </c>
      <c r="D18" s="4">
        <v>33.546999999999997</v>
      </c>
      <c r="E18" s="5">
        <f>D18-C14</f>
        <v>18.011999999999997</v>
      </c>
      <c r="G18" s="4">
        <v>16.762</v>
      </c>
      <c r="H18" s="5">
        <f>G18-C14</f>
        <v>1.2270000000000003</v>
      </c>
      <c r="K18" s="10"/>
      <c r="L18" s="4">
        <v>16.513000000000002</v>
      </c>
      <c r="N18" s="4">
        <v>33.409999999999997</v>
      </c>
      <c r="O18" s="5">
        <f>N18-M14</f>
        <v>17.803124309812439</v>
      </c>
      <c r="Q18" s="4">
        <v>16.782</v>
      </c>
      <c r="R18" s="5">
        <f>Q18-M14</f>
        <v>1.1751243098124426</v>
      </c>
    </row>
    <row r="19" spans="1:19" x14ac:dyDescent="0.25">
      <c r="A19" s="14"/>
      <c r="D19" s="4">
        <v>35.783000000000001</v>
      </c>
      <c r="E19" s="5">
        <f>D19-C14</f>
        <v>20.248000000000001</v>
      </c>
      <c r="G19" s="4">
        <v>16.600000000000001</v>
      </c>
      <c r="H19" s="5">
        <f>G19-C14</f>
        <v>1.0650000000000013</v>
      </c>
      <c r="K19" s="10"/>
      <c r="N19" s="4">
        <v>31.693000000000001</v>
      </c>
      <c r="O19" s="5">
        <f>N19-M14</f>
        <v>16.086124309812444</v>
      </c>
      <c r="Q19" s="4">
        <v>16.341999999999999</v>
      </c>
      <c r="R19" s="5">
        <f>Q19-M14</f>
        <v>0.73512430981244137</v>
      </c>
    </row>
    <row r="20" spans="1:19" x14ac:dyDescent="0.25">
      <c r="A20" s="14"/>
      <c r="D20" s="4">
        <v>36.195999999999998</v>
      </c>
      <c r="E20" s="5">
        <f>D20-C14</f>
        <v>20.660999999999998</v>
      </c>
      <c r="G20" s="4">
        <v>16.32</v>
      </c>
      <c r="H20" s="5">
        <f>G20-C14</f>
        <v>0.78500000000000014</v>
      </c>
      <c r="K20" s="10"/>
      <c r="N20" s="4">
        <v>34.156999999999996</v>
      </c>
      <c r="O20" s="5">
        <f>N20-M14</f>
        <v>18.550124309812439</v>
      </c>
      <c r="Q20" s="4">
        <v>18.34</v>
      </c>
      <c r="R20" s="5">
        <f>Q20-M14</f>
        <v>2.7331243098124425</v>
      </c>
    </row>
    <row r="21" spans="1:19" x14ac:dyDescent="0.25">
      <c r="A21" s="14"/>
      <c r="E21" s="5"/>
      <c r="G21" s="4">
        <v>16.896999999999998</v>
      </c>
      <c r="H21" s="5">
        <f>G21-C14</f>
        <v>1.3619999999999983</v>
      </c>
      <c r="K21" s="10"/>
      <c r="N21" s="4">
        <v>35.31</v>
      </c>
      <c r="O21" s="5">
        <f>N21-M14</f>
        <v>19.703124309812445</v>
      </c>
      <c r="R21" s="5"/>
    </row>
    <row r="22" spans="1:19" x14ac:dyDescent="0.25">
      <c r="A22" s="14"/>
      <c r="K22" s="10"/>
      <c r="N22" s="4">
        <v>35.064</v>
      </c>
      <c r="O22" s="5">
        <f>N22-M14</f>
        <v>19.457124309812443</v>
      </c>
    </row>
    <row r="23" spans="1:19" x14ac:dyDescent="0.25">
      <c r="A23" s="14"/>
      <c r="K23" s="10"/>
    </row>
    <row r="24" spans="1:19" x14ac:dyDescent="0.25">
      <c r="A24" s="14" t="s">
        <v>5</v>
      </c>
      <c r="B24" s="5">
        <v>13.925000000000001</v>
      </c>
      <c r="C24" s="6">
        <f>(B24+B25+B26+B27+B28)/5</f>
        <v>14.7112</v>
      </c>
      <c r="D24" s="4">
        <v>37.593000000000004</v>
      </c>
      <c r="E24" s="5">
        <f>D24-C24</f>
        <v>22.881800000000005</v>
      </c>
      <c r="F24" s="6">
        <f>GEOMEAN(E24:E31)</f>
        <v>22.335489980636972</v>
      </c>
      <c r="G24" s="4">
        <v>19.097000000000001</v>
      </c>
      <c r="H24" s="5">
        <f>G24-C24</f>
        <v>4.3858000000000015</v>
      </c>
      <c r="I24" s="6">
        <f>GEOMEAN(H24:H31)</f>
        <v>4.3228750267119196</v>
      </c>
      <c r="K24" s="10" t="s">
        <v>5</v>
      </c>
      <c r="L24" s="4">
        <v>17.327999999999999</v>
      </c>
      <c r="M24" s="6">
        <f>GEOMEAN(L24:L31)</f>
        <v>17.412015799950623</v>
      </c>
      <c r="N24" s="4">
        <v>27.977</v>
      </c>
      <c r="O24" s="5">
        <f>N24-M24</f>
        <v>10.564984200049377</v>
      </c>
      <c r="P24" s="6">
        <f>GEOMEAN(O24:O32)</f>
        <v>16.489925168867309</v>
      </c>
      <c r="Q24" s="4">
        <v>21.271000000000001</v>
      </c>
      <c r="R24" s="5">
        <f>Q24-M24</f>
        <v>3.8589842000493775</v>
      </c>
      <c r="S24" s="6">
        <f>GEOMEAN(R24:R31)</f>
        <v>1.6803758697306665</v>
      </c>
    </row>
    <row r="25" spans="1:19" x14ac:dyDescent="0.25">
      <c r="A25" s="14"/>
      <c r="B25" s="5">
        <v>15.039</v>
      </c>
      <c r="C25" s="4" t="s">
        <v>21</v>
      </c>
      <c r="D25" s="4">
        <v>37.078000000000003</v>
      </c>
      <c r="E25" s="5">
        <f>D25-C24</f>
        <v>22.366800000000005</v>
      </c>
      <c r="F25" s="4" t="s">
        <v>21</v>
      </c>
      <c r="G25" s="4">
        <v>18.414000000000001</v>
      </c>
      <c r="H25" s="5">
        <f>G25-C24</f>
        <v>3.7028000000000016</v>
      </c>
      <c r="I25" s="4" t="s">
        <v>21</v>
      </c>
      <c r="K25" s="10"/>
      <c r="L25" s="4">
        <v>18.184999999999999</v>
      </c>
      <c r="M25" s="4" t="s">
        <v>21</v>
      </c>
      <c r="N25" s="4">
        <v>37.061</v>
      </c>
      <c r="O25" s="5">
        <f>N25-M24</f>
        <v>19.648984200049377</v>
      </c>
      <c r="P25" s="4" t="s">
        <v>21</v>
      </c>
      <c r="Q25" s="4">
        <v>20.138999999999999</v>
      </c>
      <c r="R25" s="5">
        <f>Q25-M24</f>
        <v>2.726984200049376</v>
      </c>
      <c r="S25" s="4" t="s">
        <v>21</v>
      </c>
    </row>
    <row r="26" spans="1:19" x14ac:dyDescent="0.25">
      <c r="A26" s="14"/>
      <c r="B26" s="5">
        <v>14.597</v>
      </c>
      <c r="C26" s="7">
        <f>_xlfn.STDEV.P(B24:B28)</f>
        <v>0.42490488347393662</v>
      </c>
      <c r="D26" s="4">
        <v>42.24</v>
      </c>
      <c r="E26" s="5">
        <f>D26-C24</f>
        <v>27.528800000000004</v>
      </c>
      <c r="F26" s="7">
        <f>_xlfn.STDEV.P(E24:E31)</f>
        <v>2.7892571902693475</v>
      </c>
      <c r="G26" s="4">
        <v>18.704999999999998</v>
      </c>
      <c r="H26" s="5">
        <f>G26-C24</f>
        <v>3.9937999999999985</v>
      </c>
      <c r="I26" s="7">
        <f>_xlfn.STDEV.P(H24:H31)</f>
        <v>0.63111210127441031</v>
      </c>
      <c r="K26" s="10"/>
      <c r="L26" s="4">
        <v>17.231000000000002</v>
      </c>
      <c r="M26" s="7">
        <f>_xlfn.STDEV.P(L24:L31)</f>
        <v>0.46540966900140773</v>
      </c>
      <c r="N26" s="4">
        <v>33.793999999999997</v>
      </c>
      <c r="O26" s="5">
        <f>N26-M24</f>
        <v>16.381984200049374</v>
      </c>
      <c r="P26" s="7">
        <f>_xlfn.STDEV.P(O24:O32)</f>
        <v>3.3424997336029523</v>
      </c>
      <c r="Q26" s="4">
        <v>18.114000000000001</v>
      </c>
      <c r="R26" s="5">
        <f>Q26-M24</f>
        <v>0.70198420004937745</v>
      </c>
      <c r="S26" s="7">
        <f>_xlfn.STDEV.P(R24:R31)</f>
        <v>1.7034279164868316</v>
      </c>
    </row>
    <row r="27" spans="1:19" x14ac:dyDescent="0.25">
      <c r="A27" s="14"/>
      <c r="B27" s="5">
        <v>14.988</v>
      </c>
      <c r="D27" s="4">
        <v>32.125</v>
      </c>
      <c r="E27" s="5">
        <f>D27-C24</f>
        <v>17.413800000000002</v>
      </c>
      <c r="G27" s="4">
        <v>20.326000000000001</v>
      </c>
      <c r="H27" s="5">
        <f>G27-C24</f>
        <v>5.6148000000000007</v>
      </c>
      <c r="K27" s="10"/>
      <c r="L27" s="4">
        <v>16.765999999999998</v>
      </c>
      <c r="N27" s="4">
        <v>41.027999999999999</v>
      </c>
      <c r="O27" s="5">
        <f>N27-M24</f>
        <v>23.615984200049375</v>
      </c>
      <c r="Q27" s="4">
        <v>17.783000000000001</v>
      </c>
      <c r="R27" s="5">
        <f>Q27-M24</f>
        <v>0.37098420004937793</v>
      </c>
    </row>
    <row r="28" spans="1:19" x14ac:dyDescent="0.25">
      <c r="A28" s="14"/>
      <c r="B28" s="5">
        <v>15.007</v>
      </c>
      <c r="D28" s="4">
        <v>36.11</v>
      </c>
      <c r="E28" s="5">
        <f>D28-C24</f>
        <v>21.398800000000001</v>
      </c>
      <c r="G28" s="4">
        <v>19.61</v>
      </c>
      <c r="H28" s="5">
        <f>G28-C24</f>
        <v>4.8987999999999996</v>
      </c>
      <c r="K28" s="10"/>
      <c r="L28" s="4">
        <v>17.581</v>
      </c>
      <c r="N28" s="4">
        <v>34.228999999999999</v>
      </c>
      <c r="O28" s="5">
        <f>N28-M24</f>
        <v>16.816984200049376</v>
      </c>
      <c r="Q28" s="4">
        <v>19.009</v>
      </c>
      <c r="R28" s="5">
        <f>Q28-M24</f>
        <v>1.596984200049377</v>
      </c>
    </row>
    <row r="29" spans="1:19" x14ac:dyDescent="0.25">
      <c r="A29" s="14"/>
      <c r="D29" s="4">
        <v>38.555</v>
      </c>
      <c r="E29" s="5">
        <f>D29-C24</f>
        <v>23.843800000000002</v>
      </c>
      <c r="G29" s="4">
        <v>18.399999999999999</v>
      </c>
      <c r="H29" s="5">
        <f>G29-C24</f>
        <v>3.6887999999999987</v>
      </c>
      <c r="K29" s="10"/>
      <c r="N29" s="4">
        <v>34.542999999999999</v>
      </c>
      <c r="O29" s="5">
        <f>N29-M24</f>
        <v>17.130984200049376</v>
      </c>
      <c r="Q29" s="4">
        <v>22.556000000000001</v>
      </c>
      <c r="R29" s="5">
        <f>Q29-M24</f>
        <v>5.1439842000493776</v>
      </c>
    </row>
    <row r="30" spans="1:19" x14ac:dyDescent="0.25">
      <c r="A30" s="14"/>
      <c r="D30" s="4">
        <v>36.863999999999997</v>
      </c>
      <c r="E30" s="5">
        <f>D30-C24</f>
        <v>22.152799999999999</v>
      </c>
      <c r="G30" s="4">
        <v>18.645</v>
      </c>
      <c r="H30" s="5">
        <f>G30-C24</f>
        <v>3.9337999999999997</v>
      </c>
      <c r="K30" s="10"/>
      <c r="N30" s="4">
        <v>33.222999999999999</v>
      </c>
      <c r="O30" s="5">
        <f>N30-M24</f>
        <v>15.810984200049376</v>
      </c>
      <c r="R30" s="5"/>
    </row>
    <row r="31" spans="1:19" x14ac:dyDescent="0.25">
      <c r="A31" s="14"/>
      <c r="G31" s="4">
        <v>19.422000000000001</v>
      </c>
      <c r="H31" s="5">
        <f>G31-C24</f>
        <v>4.7108000000000008</v>
      </c>
      <c r="K31" s="10"/>
      <c r="N31" s="4">
        <v>34.523000000000003</v>
      </c>
      <c r="O31" s="5">
        <f>N31-M24</f>
        <v>17.11098420004938</v>
      </c>
      <c r="R31" s="5"/>
    </row>
    <row r="32" spans="1:19" x14ac:dyDescent="0.25">
      <c r="A32" s="14"/>
      <c r="K32" s="10"/>
      <c r="N32" s="4">
        <v>31.814</v>
      </c>
      <c r="O32" s="5">
        <f>N32-M24</f>
        <v>14.401984200049377</v>
      </c>
    </row>
    <row r="33" spans="1:26" x14ac:dyDescent="0.25">
      <c r="A33" s="14"/>
      <c r="K33" s="10"/>
    </row>
    <row r="34" spans="1:26" x14ac:dyDescent="0.25">
      <c r="A34" s="14" t="s">
        <v>6</v>
      </c>
      <c r="B34" s="4">
        <v>14.342000000000001</v>
      </c>
      <c r="C34" s="6">
        <f>(B34+B35+B36+B37+B38)/5</f>
        <v>14.935399999999998</v>
      </c>
      <c r="D34" s="4">
        <v>34.573999999999998</v>
      </c>
      <c r="E34" s="5">
        <f>D34-C34</f>
        <v>19.6386</v>
      </c>
      <c r="F34" s="6">
        <f>GEOMEAN(E34:E41)</f>
        <v>20.220786788723199</v>
      </c>
      <c r="G34" s="4">
        <v>19.196000000000002</v>
      </c>
      <c r="H34" s="5">
        <f>G34-C34</f>
        <v>4.2606000000000037</v>
      </c>
      <c r="I34" s="6">
        <f>GEOMEAN(H34:H41)</f>
        <v>3.6417244229313566</v>
      </c>
      <c r="K34" s="10" t="s">
        <v>6</v>
      </c>
      <c r="L34" s="4">
        <v>15.263999999999999</v>
      </c>
      <c r="M34" s="6">
        <f>GEOMEAN(L34:L41)</f>
        <v>15.030960840647174</v>
      </c>
      <c r="N34" s="4">
        <v>34.685000000000002</v>
      </c>
      <c r="O34" s="5">
        <f>N34-M34</f>
        <v>19.654039159352827</v>
      </c>
      <c r="P34" s="6">
        <f>GEOMEAN(O34:O42)</f>
        <v>17.927673982790896</v>
      </c>
      <c r="Q34" s="4">
        <v>17.600999999999999</v>
      </c>
      <c r="R34" s="5">
        <f>Q34-M34</f>
        <v>2.5700391593528256</v>
      </c>
      <c r="S34" s="6">
        <f>GEOMEAN(R34:R41)</f>
        <v>3.0475516074763673</v>
      </c>
      <c r="Z34" s="2"/>
    </row>
    <row r="35" spans="1:26" x14ac:dyDescent="0.25">
      <c r="A35" s="14"/>
      <c r="B35" s="4">
        <v>14.913</v>
      </c>
      <c r="C35" s="4" t="s">
        <v>21</v>
      </c>
      <c r="D35" s="4">
        <v>32.786000000000001</v>
      </c>
      <c r="E35" s="5">
        <f>D35-C34</f>
        <v>17.850600000000004</v>
      </c>
      <c r="F35" s="4" t="s">
        <v>21</v>
      </c>
      <c r="G35" s="4">
        <v>17.212</v>
      </c>
      <c r="H35" s="5">
        <f>G35-C34</f>
        <v>2.276600000000002</v>
      </c>
      <c r="I35" s="4" t="s">
        <v>21</v>
      </c>
      <c r="K35" s="10"/>
      <c r="L35" s="4">
        <v>14.545999999999999</v>
      </c>
      <c r="M35" s="4" t="s">
        <v>21</v>
      </c>
      <c r="N35" s="4">
        <v>32.536999999999999</v>
      </c>
      <c r="O35" s="5">
        <f>N35-M34</f>
        <v>17.506039159352824</v>
      </c>
      <c r="P35" s="4" t="s">
        <v>21</v>
      </c>
      <c r="Q35" s="4">
        <v>19.204000000000001</v>
      </c>
      <c r="R35" s="5">
        <f>Q35-M34</f>
        <v>4.1730391593528271</v>
      </c>
      <c r="S35" s="4" t="s">
        <v>21</v>
      </c>
      <c r="Z35" s="2"/>
    </row>
    <row r="36" spans="1:26" x14ac:dyDescent="0.25">
      <c r="A36" s="14"/>
      <c r="B36" s="4">
        <v>14.778</v>
      </c>
      <c r="C36" s="7">
        <f>_xlfn.STDEV.P(B34:B38)</f>
        <v>0.75359394902029231</v>
      </c>
      <c r="D36" s="4">
        <v>34.564999999999998</v>
      </c>
      <c r="E36" s="5">
        <f>D36-C34</f>
        <v>19.6296</v>
      </c>
      <c r="F36" s="7">
        <f>_xlfn.STDEV.P(E34:E41)</f>
        <v>1.542423272328451</v>
      </c>
      <c r="G36" s="4">
        <v>17.837</v>
      </c>
      <c r="H36" s="5">
        <f>G36-C34</f>
        <v>2.901600000000002</v>
      </c>
      <c r="I36" s="7">
        <f>_xlfn.STDEV.P(H34:H41)</f>
        <v>0.75636879232289889</v>
      </c>
      <c r="K36" s="10"/>
      <c r="L36" s="4">
        <v>15.47</v>
      </c>
      <c r="M36" s="7">
        <f>_xlfn.STDEV.P(L34:L41)</f>
        <v>0.42475498819907964</v>
      </c>
      <c r="N36" s="4">
        <v>34.664999999999999</v>
      </c>
      <c r="O36" s="5">
        <f>N36-M34</f>
        <v>19.634039159352824</v>
      </c>
      <c r="P36" s="7">
        <f>_xlfn.STDEV.P(O34:O42)</f>
        <v>2.2758097677014861</v>
      </c>
      <c r="Q36" s="4">
        <v>19.951000000000001</v>
      </c>
      <c r="R36" s="5">
        <f>Q36-M34</f>
        <v>4.920039159352827</v>
      </c>
      <c r="S36" s="7">
        <f>_xlfn.STDEV.P(R34:R41)</f>
        <v>0.87703975643923682</v>
      </c>
      <c r="Z36" s="2"/>
    </row>
    <row r="37" spans="1:26" x14ac:dyDescent="0.25">
      <c r="A37" s="14"/>
      <c r="B37" s="4">
        <v>16.361999999999998</v>
      </c>
      <c r="D37" s="4">
        <v>35.119999999999997</v>
      </c>
      <c r="E37" s="5">
        <f>D37-C34</f>
        <v>20.1846</v>
      </c>
      <c r="G37" s="4">
        <v>19.690000000000001</v>
      </c>
      <c r="H37" s="5">
        <f>G37-C34</f>
        <v>4.7546000000000035</v>
      </c>
      <c r="K37" s="10"/>
      <c r="L37" s="4">
        <v>15.404</v>
      </c>
      <c r="N37" s="4">
        <v>36.859000000000002</v>
      </c>
      <c r="O37" s="5">
        <f>N37-M34</f>
        <v>21.828039159352826</v>
      </c>
      <c r="Q37" s="4">
        <v>18.088999999999999</v>
      </c>
      <c r="R37" s="5">
        <f>Q37-M34</f>
        <v>3.0580391593528251</v>
      </c>
      <c r="Z37" s="2"/>
    </row>
    <row r="38" spans="1:26" x14ac:dyDescent="0.25">
      <c r="A38" s="14"/>
      <c r="B38" s="4">
        <v>14.282</v>
      </c>
      <c r="D38" s="4">
        <v>38.146999999999998</v>
      </c>
      <c r="E38" s="5">
        <f>D38-C34</f>
        <v>23.211600000000001</v>
      </c>
      <c r="G38" s="4">
        <v>19.152999999999999</v>
      </c>
      <c r="H38" s="5">
        <f>G38-C34</f>
        <v>4.2176000000000009</v>
      </c>
      <c r="K38" s="10"/>
      <c r="L38" s="4">
        <v>14.500999999999999</v>
      </c>
      <c r="N38" s="4">
        <v>32.752000000000002</v>
      </c>
      <c r="O38" s="5">
        <f>N38-M34</f>
        <v>17.721039159352827</v>
      </c>
      <c r="Q38" s="4">
        <v>18.245000000000001</v>
      </c>
      <c r="R38" s="5">
        <f>Q38-M34</f>
        <v>3.2140391593528275</v>
      </c>
      <c r="Z38" s="2"/>
    </row>
    <row r="39" spans="1:26" x14ac:dyDescent="0.25">
      <c r="A39" s="14"/>
      <c r="D39" s="4">
        <v>36.335000000000001</v>
      </c>
      <c r="E39" s="5">
        <f>D39-C34</f>
        <v>21.399600000000003</v>
      </c>
      <c r="G39" s="4">
        <v>18.885000000000002</v>
      </c>
      <c r="H39" s="5">
        <f>G39-C34</f>
        <v>3.9496000000000038</v>
      </c>
      <c r="K39" s="10"/>
      <c r="N39" s="4">
        <v>28.672999999999998</v>
      </c>
      <c r="O39" s="5">
        <f>N39-M34</f>
        <v>13.642039159352825</v>
      </c>
      <c r="Q39" s="4">
        <v>17.238</v>
      </c>
      <c r="R39" s="5">
        <f>Q39-M34</f>
        <v>2.207039159352826</v>
      </c>
      <c r="Z39" s="2"/>
    </row>
    <row r="40" spans="1:26" x14ac:dyDescent="0.25">
      <c r="A40" s="14"/>
      <c r="D40" s="4">
        <v>34.97</v>
      </c>
      <c r="E40" s="5">
        <f>D40-C34</f>
        <v>20.034600000000001</v>
      </c>
      <c r="G40" s="4">
        <v>18.388000000000002</v>
      </c>
      <c r="H40" s="5">
        <f>G40-C34</f>
        <v>3.4526000000000039</v>
      </c>
      <c r="K40" s="10"/>
      <c r="N40" s="4">
        <v>30.742000000000001</v>
      </c>
      <c r="O40" s="5">
        <f>N40-M34</f>
        <v>15.711039159352827</v>
      </c>
      <c r="Q40" s="4">
        <v>17.681999999999999</v>
      </c>
      <c r="R40" s="5">
        <f>Q40-M34</f>
        <v>2.6510391593528251</v>
      </c>
      <c r="V40" s="3"/>
      <c r="Z40" s="2"/>
    </row>
    <row r="41" spans="1:26" x14ac:dyDescent="0.25">
      <c r="A41" s="14"/>
      <c r="G41" s="4">
        <v>18.954999999999998</v>
      </c>
      <c r="H41" s="5">
        <f>G41-C34</f>
        <v>4.0196000000000005</v>
      </c>
      <c r="K41" s="10"/>
      <c r="N41" s="4">
        <v>32.652999999999999</v>
      </c>
      <c r="O41" s="5">
        <f>N41-M34</f>
        <v>17.622039159352823</v>
      </c>
      <c r="Q41" s="4">
        <v>17.483000000000001</v>
      </c>
      <c r="R41" s="5">
        <f>Q41-M34</f>
        <v>2.452039159352827</v>
      </c>
      <c r="Z41" s="2"/>
    </row>
    <row r="42" spans="1:26" x14ac:dyDescent="0.25">
      <c r="A42" s="14"/>
      <c r="K42" s="10"/>
      <c r="N42" s="4">
        <v>34.414000000000001</v>
      </c>
      <c r="O42" s="5">
        <f>N42-M34</f>
        <v>19.383039159352826</v>
      </c>
    </row>
    <row r="43" spans="1:26" x14ac:dyDescent="0.25">
      <c r="A43" s="14"/>
      <c r="K43" s="10"/>
    </row>
    <row r="44" spans="1:26" x14ac:dyDescent="0.25">
      <c r="A44" s="14" t="s">
        <v>7</v>
      </c>
      <c r="B44" s="4">
        <v>14.547000000000001</v>
      </c>
      <c r="C44" s="6">
        <f>(B44+B45+B46+B47+B48)/5</f>
        <v>14.066800000000001</v>
      </c>
      <c r="D44" s="4">
        <v>35.500999999999998</v>
      </c>
      <c r="E44" s="5">
        <f>D44-C44</f>
        <v>21.434199999999997</v>
      </c>
      <c r="F44" s="6">
        <f>GEOMEAN(E44:E51)</f>
        <v>19.539143887348992</v>
      </c>
      <c r="G44" s="4">
        <v>15.237</v>
      </c>
      <c r="H44" s="5">
        <f>G44-C44</f>
        <v>1.1701999999999995</v>
      </c>
      <c r="I44" s="6">
        <f>GEOMEAN(H44:H52)</f>
        <v>2.8817343985302215</v>
      </c>
      <c r="K44" s="10" t="s">
        <v>7</v>
      </c>
      <c r="L44" s="4">
        <v>14.438000000000001</v>
      </c>
      <c r="M44" s="6">
        <f>GEOMEAN(L44:L51)</f>
        <v>14.511294932811078</v>
      </c>
      <c r="N44" s="4">
        <v>35.095999999999997</v>
      </c>
      <c r="O44" s="5">
        <f>N44-M44</f>
        <v>20.584705067188921</v>
      </c>
      <c r="P44" s="6">
        <f>GEOMEAN(O44:O52)</f>
        <v>17.297621014629492</v>
      </c>
      <c r="Q44" s="4">
        <v>19.361999999999998</v>
      </c>
      <c r="R44" s="5">
        <f>Q44-M44</f>
        <v>4.8507050671889207</v>
      </c>
      <c r="S44" s="6">
        <f>GEOMEAN(R44:R52)</f>
        <v>3.4290472425186853</v>
      </c>
    </row>
    <row r="45" spans="1:26" x14ac:dyDescent="0.25">
      <c r="A45" s="14"/>
      <c r="B45" s="4">
        <v>14.391</v>
      </c>
      <c r="C45" s="4" t="s">
        <v>21</v>
      </c>
      <c r="D45" s="4">
        <v>35.151000000000003</v>
      </c>
      <c r="E45" s="5">
        <f>D45-C44</f>
        <v>21.084200000000003</v>
      </c>
      <c r="F45" s="4" t="s">
        <v>21</v>
      </c>
      <c r="G45" s="4">
        <v>18.509</v>
      </c>
      <c r="H45" s="5">
        <f>G45-C44</f>
        <v>4.4421999999999997</v>
      </c>
      <c r="I45" s="4" t="s">
        <v>21</v>
      </c>
      <c r="K45" s="10"/>
      <c r="L45" s="4">
        <v>14.77</v>
      </c>
      <c r="M45" s="4" t="s">
        <v>21</v>
      </c>
      <c r="N45" s="4">
        <v>31.664000000000001</v>
      </c>
      <c r="O45" s="5">
        <f>N45-M44</f>
        <v>17.152705067188926</v>
      </c>
      <c r="P45" s="4" t="s">
        <v>21</v>
      </c>
      <c r="Q45" s="4">
        <v>18.045999999999999</v>
      </c>
      <c r="R45" s="5">
        <f>Q45-M44</f>
        <v>3.5347050671889217</v>
      </c>
      <c r="S45" s="4" t="s">
        <v>21</v>
      </c>
    </row>
    <row r="46" spans="1:26" x14ac:dyDescent="0.25">
      <c r="A46" s="14"/>
      <c r="B46" s="4">
        <v>14.278</v>
      </c>
      <c r="C46" s="7">
        <f>_xlfn.STDEV.P(B44:B48)</f>
        <v>0.47367009616398614</v>
      </c>
      <c r="D46" s="4">
        <v>32.881999999999998</v>
      </c>
      <c r="E46" s="5">
        <f>D46-C44</f>
        <v>18.815199999999997</v>
      </c>
      <c r="F46" s="7">
        <f>_xlfn.STDEV.P(E44:E51)</f>
        <v>1.3864372900982578</v>
      </c>
      <c r="G46" s="4">
        <v>18.405000000000001</v>
      </c>
      <c r="H46" s="5">
        <f>G46-C44</f>
        <v>4.3382000000000005</v>
      </c>
      <c r="I46" s="7">
        <f>_xlfn.STDEV.P(H44:H52)</f>
        <v>0.96707000525387321</v>
      </c>
      <c r="K46" s="10"/>
      <c r="L46" s="4">
        <v>14.875</v>
      </c>
      <c r="M46" s="7">
        <f>_xlfn.STDEV.P(L44:L51)</f>
        <v>0.80632415317910422</v>
      </c>
      <c r="N46" s="4">
        <v>29.327999999999999</v>
      </c>
      <c r="O46" s="5">
        <f>N46-M44</f>
        <v>14.816705067188922</v>
      </c>
      <c r="P46" s="7">
        <f>_xlfn.STDEV.P(O44:O52)</f>
        <v>2.7789952931781241</v>
      </c>
      <c r="Q46" s="4">
        <v>17.712</v>
      </c>
      <c r="R46" s="5">
        <f>Q46-M44</f>
        <v>3.2007050671889221</v>
      </c>
      <c r="S46" s="7">
        <f>_xlfn.STDEV.P(R44:R52)</f>
        <v>1.1005878948478907</v>
      </c>
    </row>
    <row r="47" spans="1:26" x14ac:dyDescent="0.25">
      <c r="A47" s="14"/>
      <c r="B47" s="4">
        <v>13.223000000000001</v>
      </c>
      <c r="D47" s="4">
        <v>32.746000000000002</v>
      </c>
      <c r="E47" s="5">
        <f>D47-C44</f>
        <v>18.679200000000002</v>
      </c>
      <c r="G47" s="4">
        <v>16.463000000000001</v>
      </c>
      <c r="H47" s="5">
        <f>G47-C44</f>
        <v>2.3962000000000003</v>
      </c>
      <c r="K47" s="10"/>
      <c r="L47" s="4">
        <v>13.079000000000001</v>
      </c>
      <c r="N47" s="4">
        <v>35.44</v>
      </c>
      <c r="O47" s="5">
        <f>N47-M44</f>
        <v>20.928705067188922</v>
      </c>
      <c r="Q47" s="4">
        <v>18.329999999999998</v>
      </c>
      <c r="R47" s="5">
        <f>Q47-M44</f>
        <v>3.8187050671889207</v>
      </c>
    </row>
    <row r="48" spans="1:26" x14ac:dyDescent="0.25">
      <c r="A48" s="14"/>
      <c r="B48" s="4">
        <v>13.895</v>
      </c>
      <c r="D48" s="4">
        <v>31.904</v>
      </c>
      <c r="E48" s="5">
        <f>D48-C44</f>
        <v>17.837199999999999</v>
      </c>
      <c r="G48" s="4">
        <v>16.702000000000002</v>
      </c>
      <c r="H48" s="5">
        <f>G48-C44</f>
        <v>2.6352000000000011</v>
      </c>
      <c r="K48" s="10"/>
      <c r="L48" s="4">
        <v>15.51</v>
      </c>
      <c r="N48" s="4">
        <v>35.225999999999999</v>
      </c>
      <c r="O48" s="5">
        <f>N48-M44</f>
        <v>20.714705067188923</v>
      </c>
      <c r="Q48" s="4">
        <v>16.462</v>
      </c>
      <c r="R48" s="5">
        <f>Q48-M44</f>
        <v>1.9507050671889221</v>
      </c>
    </row>
    <row r="49" spans="1:19" x14ac:dyDescent="0.25">
      <c r="A49" s="14"/>
      <c r="D49" s="4">
        <v>35.213000000000001</v>
      </c>
      <c r="E49" s="5">
        <f>D49-C44</f>
        <v>21.1462</v>
      </c>
      <c r="G49" s="4">
        <v>16.739999999999998</v>
      </c>
      <c r="H49" s="5">
        <f>G49-C44</f>
        <v>2.6731999999999978</v>
      </c>
      <c r="K49" s="10"/>
      <c r="N49" s="4">
        <v>32.338000000000001</v>
      </c>
      <c r="O49" s="5">
        <f>N49-M44</f>
        <v>17.826705067188925</v>
      </c>
      <c r="Q49" s="4">
        <v>17.079999999999998</v>
      </c>
      <c r="R49" s="5">
        <f>Q49-M44</f>
        <v>2.5687050671889207</v>
      </c>
    </row>
    <row r="50" spans="1:19" x14ac:dyDescent="0.25">
      <c r="A50" s="14"/>
      <c r="D50" s="4">
        <v>33.853000000000002</v>
      </c>
      <c r="E50" s="5">
        <f>D50-C44</f>
        <v>19.786200000000001</v>
      </c>
      <c r="G50" s="4">
        <v>17.416</v>
      </c>
      <c r="H50" s="5">
        <f>G50-C44</f>
        <v>3.3491999999999997</v>
      </c>
      <c r="K50" s="10"/>
      <c r="N50" s="4">
        <v>32.661000000000001</v>
      </c>
      <c r="O50" s="5">
        <f>N50-M44</f>
        <v>18.149705067188926</v>
      </c>
      <c r="Q50" s="4">
        <v>19.82</v>
      </c>
      <c r="R50" s="5">
        <f>Q50-M44</f>
        <v>5.3087050671889227</v>
      </c>
    </row>
    <row r="51" spans="1:19" x14ac:dyDescent="0.25">
      <c r="A51" s="14"/>
      <c r="D51" s="4">
        <v>31.989000000000001</v>
      </c>
      <c r="E51" s="5">
        <f>D51-C44</f>
        <v>17.9222</v>
      </c>
      <c r="G51" s="4">
        <v>17.776</v>
      </c>
      <c r="H51" s="5">
        <f>G51-C44</f>
        <v>3.7091999999999992</v>
      </c>
      <c r="K51" s="10"/>
      <c r="N51" s="4">
        <v>29.431000000000001</v>
      </c>
      <c r="O51" s="5">
        <f>N51-M44</f>
        <v>14.919705067188923</v>
      </c>
      <c r="R51" s="5"/>
    </row>
    <row r="52" spans="1:19" x14ac:dyDescent="0.25">
      <c r="A52" s="14"/>
      <c r="G52" s="4">
        <v>16.965</v>
      </c>
      <c r="H52" s="5">
        <f>G52-C44</f>
        <v>2.8981999999999992</v>
      </c>
      <c r="K52" s="10"/>
      <c r="N52" s="4">
        <v>27.173999999999999</v>
      </c>
      <c r="O52" s="5">
        <f>N52-M44</f>
        <v>12.662705067188922</v>
      </c>
      <c r="R52" s="5"/>
    </row>
    <row r="53" spans="1:19" x14ac:dyDescent="0.25">
      <c r="A53" s="14"/>
      <c r="K53" s="10"/>
    </row>
    <row r="54" spans="1:19" x14ac:dyDescent="0.25">
      <c r="A54" s="14" t="s">
        <v>8</v>
      </c>
      <c r="B54" s="4">
        <v>15.928000000000001</v>
      </c>
      <c r="C54" s="6">
        <f>(B54+B55+B56+B57+B58)/5</f>
        <v>14.872800000000002</v>
      </c>
      <c r="D54" s="4">
        <v>35.26</v>
      </c>
      <c r="E54" s="5">
        <f>D54-C54</f>
        <v>20.387199999999996</v>
      </c>
      <c r="F54" s="6">
        <f>GEOMEAN(E54:E61)</f>
        <v>19.308279610149235</v>
      </c>
      <c r="G54" s="4">
        <v>17.420999999999999</v>
      </c>
      <c r="H54" s="5">
        <f>G54-C54</f>
        <v>2.5481999999999978</v>
      </c>
      <c r="I54" s="6">
        <f>GEOMEAN(H54:H61)</f>
        <v>3.4539680983534158</v>
      </c>
      <c r="K54" s="10" t="s">
        <v>8</v>
      </c>
      <c r="L54" s="4">
        <v>16.672999999999998</v>
      </c>
      <c r="M54" s="6">
        <f>GEOMEAN(L54:L61)</f>
        <v>15.617966999472669</v>
      </c>
      <c r="N54" s="4">
        <v>34.247</v>
      </c>
      <c r="O54" s="5">
        <f>N54-M54</f>
        <v>18.629033000527329</v>
      </c>
      <c r="P54" s="6">
        <f>GEOMEAN(O54:O62)</f>
        <v>17.912399163650385</v>
      </c>
      <c r="Q54" s="4">
        <v>16.760999999999999</v>
      </c>
      <c r="R54" s="5">
        <f>Q54-M54</f>
        <v>1.1430330005273301</v>
      </c>
      <c r="S54" s="6">
        <f>GEOMEAN(R54:R61)</f>
        <v>2.0819430231871059</v>
      </c>
    </row>
    <row r="55" spans="1:19" x14ac:dyDescent="0.25">
      <c r="A55" s="14"/>
      <c r="B55" s="4">
        <v>14.574</v>
      </c>
      <c r="C55" s="4" t="s">
        <v>21</v>
      </c>
      <c r="D55" s="4">
        <v>33.118000000000002</v>
      </c>
      <c r="E55" s="5">
        <f>D55-C54</f>
        <v>18.245200000000001</v>
      </c>
      <c r="F55" s="4" t="s">
        <v>21</v>
      </c>
      <c r="G55" s="4">
        <v>16.074000000000002</v>
      </c>
      <c r="H55" s="5">
        <f>G55-C54</f>
        <v>1.2012</v>
      </c>
      <c r="I55" s="4" t="s">
        <v>21</v>
      </c>
      <c r="K55" s="10"/>
      <c r="L55" s="4">
        <v>15.051</v>
      </c>
      <c r="M55" s="4" t="s">
        <v>21</v>
      </c>
      <c r="N55" s="4">
        <v>32.503</v>
      </c>
      <c r="O55" s="5">
        <f>N55-M54</f>
        <v>16.885033000527329</v>
      </c>
      <c r="P55" s="4" t="s">
        <v>21</v>
      </c>
      <c r="Q55" s="4">
        <v>18.652000000000001</v>
      </c>
      <c r="R55" s="5">
        <f>Q55-M54</f>
        <v>3.0340330005273319</v>
      </c>
      <c r="S55" s="4" t="s">
        <v>21</v>
      </c>
    </row>
    <row r="56" spans="1:19" x14ac:dyDescent="0.25">
      <c r="A56" s="14"/>
      <c r="B56" s="4">
        <v>14.798</v>
      </c>
      <c r="C56" s="7">
        <f>_xlfn.STDEV.P(B54:B58)</f>
        <v>0.72264276098221636</v>
      </c>
      <c r="D56" s="4">
        <v>32.865000000000002</v>
      </c>
      <c r="E56" s="5">
        <f>D56-C54</f>
        <v>17.9922</v>
      </c>
      <c r="F56" s="7">
        <f>_xlfn.STDEV.P(E54:E61)</f>
        <v>1.3568550436118811</v>
      </c>
      <c r="G56" s="4">
        <v>19.266999999999999</v>
      </c>
      <c r="H56" s="5">
        <f>G56-C54</f>
        <v>4.3941999999999979</v>
      </c>
      <c r="I56" s="7">
        <f>_xlfn.STDEV.P(H54:H61)</f>
        <v>1.1523763423356976</v>
      </c>
      <c r="K56" s="10"/>
      <c r="L56" s="4">
        <v>15.715</v>
      </c>
      <c r="M56" s="7">
        <f>_xlfn.STDEV.P(L54:L61)</f>
        <v>0.58213146281574502</v>
      </c>
      <c r="N56" s="4">
        <v>32.503</v>
      </c>
      <c r="O56" s="5">
        <f>N56-M54</f>
        <v>16.885033000527329</v>
      </c>
      <c r="P56" s="7">
        <f>_xlfn.STDEV.P(O54:O62)</f>
        <v>1.2201632050318427</v>
      </c>
      <c r="Q56" s="4">
        <v>16.821000000000002</v>
      </c>
      <c r="R56" s="5">
        <f>Q56-M54</f>
        <v>1.2030330005273324</v>
      </c>
      <c r="S56" s="7">
        <f>_xlfn.STDEV.P(R54:R61)</f>
        <v>0.87345333840738126</v>
      </c>
    </row>
    <row r="57" spans="1:19" x14ac:dyDescent="0.25">
      <c r="A57" s="14"/>
      <c r="B57" s="4">
        <v>13.766999999999999</v>
      </c>
      <c r="D57" s="4">
        <v>35.511000000000003</v>
      </c>
      <c r="E57" s="5">
        <f>D57-C54</f>
        <v>20.638200000000001</v>
      </c>
      <c r="G57" s="4">
        <v>18.884</v>
      </c>
      <c r="H57" s="5">
        <f>G57-C54</f>
        <v>4.0111999999999988</v>
      </c>
      <c r="K57" s="10"/>
      <c r="L57" s="4">
        <v>15.118</v>
      </c>
      <c r="N57" s="4">
        <v>31.358000000000001</v>
      </c>
      <c r="O57" s="5">
        <f>N57-M54</f>
        <v>15.740033000527331</v>
      </c>
      <c r="Q57" s="4">
        <v>18.893999999999998</v>
      </c>
      <c r="R57" s="5">
        <f>Q57-M54</f>
        <v>3.2760330005273293</v>
      </c>
    </row>
    <row r="58" spans="1:19" x14ac:dyDescent="0.25">
      <c r="A58" s="14"/>
      <c r="B58" s="4">
        <v>15.297000000000001</v>
      </c>
      <c r="D58" s="4">
        <v>33.542000000000002</v>
      </c>
      <c r="E58" s="5">
        <f>D58-C54</f>
        <v>18.6692</v>
      </c>
      <c r="G58" s="4">
        <v>19.675000000000001</v>
      </c>
      <c r="H58" s="5">
        <f>G58-C54</f>
        <v>4.8021999999999991</v>
      </c>
      <c r="K58" s="10"/>
      <c r="L58" s="4">
        <v>15.586</v>
      </c>
      <c r="N58" s="4">
        <v>33.152999999999999</v>
      </c>
      <c r="O58" s="5">
        <f>N58-M54</f>
        <v>17.535033000527328</v>
      </c>
      <c r="Q58" s="4">
        <v>17.757999999999999</v>
      </c>
      <c r="R58" s="5">
        <f>Q58-M54</f>
        <v>2.14003300052733</v>
      </c>
    </row>
    <row r="59" spans="1:19" x14ac:dyDescent="0.25">
      <c r="A59" s="14"/>
      <c r="D59" s="4">
        <v>33.542000000000002</v>
      </c>
      <c r="E59" s="5">
        <f>D59-C54</f>
        <v>18.6692</v>
      </c>
      <c r="G59" s="4">
        <v>19.510999999999999</v>
      </c>
      <c r="H59" s="5">
        <f>G59-C54</f>
        <v>4.6381999999999977</v>
      </c>
      <c r="K59" s="10"/>
      <c r="N59" s="4">
        <v>35.216000000000001</v>
      </c>
      <c r="O59" s="5">
        <f>N59-M54</f>
        <v>19.59803300052733</v>
      </c>
      <c r="Q59" s="4">
        <v>18.600000000000001</v>
      </c>
      <c r="R59" s="5">
        <f>Q59-M54</f>
        <v>2.9820330005273323</v>
      </c>
    </row>
    <row r="60" spans="1:19" x14ac:dyDescent="0.25">
      <c r="A60" s="14"/>
      <c r="D60" s="4">
        <v>33.142000000000003</v>
      </c>
      <c r="E60" s="5">
        <f>D60-C54</f>
        <v>18.269200000000001</v>
      </c>
      <c r="G60" s="4">
        <v>19.140999999999998</v>
      </c>
      <c r="H60" s="5">
        <f>G60-C54</f>
        <v>4.2681999999999967</v>
      </c>
      <c r="K60" s="10"/>
      <c r="N60" s="4">
        <v>33.662999999999997</v>
      </c>
      <c r="O60" s="5">
        <f>N60-M54</f>
        <v>18.045033000527326</v>
      </c>
      <c r="Q60" s="4">
        <v>16.931000000000001</v>
      </c>
      <c r="R60" s="5">
        <f>Q60-M54</f>
        <v>1.3130330005273319</v>
      </c>
    </row>
    <row r="61" spans="1:19" x14ac:dyDescent="0.25">
      <c r="A61" s="14"/>
      <c r="D61" s="4">
        <v>36.837000000000003</v>
      </c>
      <c r="E61" s="5">
        <f>D61-C54</f>
        <v>21.964200000000002</v>
      </c>
      <c r="G61" s="4">
        <v>18.821999999999999</v>
      </c>
      <c r="H61" s="5">
        <f>G61-C54</f>
        <v>3.9491999999999976</v>
      </c>
      <c r="K61" s="10"/>
      <c r="N61" s="4">
        <v>34.567</v>
      </c>
      <c r="O61" s="5">
        <f>N61-M54</f>
        <v>18.949033000527329</v>
      </c>
      <c r="Q61" s="4">
        <v>18.7</v>
      </c>
      <c r="R61" s="5">
        <f>Q61-M54</f>
        <v>3.0820330005273302</v>
      </c>
    </row>
    <row r="62" spans="1:19" x14ac:dyDescent="0.25">
      <c r="A62" s="14"/>
      <c r="H62" s="5"/>
      <c r="K62" s="10"/>
      <c r="N62" s="4">
        <v>34.942999999999998</v>
      </c>
      <c r="O62" s="5">
        <f>N62-M54</f>
        <v>19.325033000527327</v>
      </c>
      <c r="R62" s="5"/>
    </row>
    <row r="63" spans="1:19" x14ac:dyDescent="0.25">
      <c r="A63" s="14"/>
      <c r="K63" s="10"/>
    </row>
    <row r="64" spans="1:19" x14ac:dyDescent="0.25">
      <c r="A64" s="14" t="s">
        <v>9</v>
      </c>
      <c r="B64" s="4">
        <v>16.606999999999999</v>
      </c>
      <c r="C64" s="6">
        <f>GEOMEAN(B64:B69)</f>
        <v>15.375848609205523</v>
      </c>
      <c r="D64" s="4">
        <v>36.317999999999998</v>
      </c>
      <c r="E64" s="5">
        <f>D64-C64</f>
        <v>20.942151390794475</v>
      </c>
      <c r="F64" s="6">
        <f>GEOMEAN(E64:E72)</f>
        <v>18.010941538224213</v>
      </c>
      <c r="G64" s="4">
        <v>18.494</v>
      </c>
      <c r="H64" s="5">
        <f>G64-C64</f>
        <v>3.1181513907944769</v>
      </c>
      <c r="I64" s="6">
        <f>GEOMEAN(H64:H71)</f>
        <v>2.7035895841670374</v>
      </c>
      <c r="K64" s="10" t="s">
        <v>9</v>
      </c>
      <c r="L64" s="4">
        <v>16.533999999999999</v>
      </c>
      <c r="M64" s="6">
        <f>GEOMEAN(L64:L71)</f>
        <v>16.42026189265453</v>
      </c>
      <c r="N64" s="8">
        <v>61.139000000000003</v>
      </c>
      <c r="O64" s="5">
        <f>N64-M64</f>
        <v>44.718738107345473</v>
      </c>
      <c r="P64" s="6">
        <f>GEOMEAN(O64:O72)</f>
        <v>40.688146924375097</v>
      </c>
      <c r="Q64" s="8">
        <v>43.875</v>
      </c>
      <c r="R64" s="5">
        <f>Q64-M64</f>
        <v>27.45473810734547</v>
      </c>
      <c r="S64" s="6">
        <f>GEOMEAN(R64:R71)</f>
        <v>26.783572918526854</v>
      </c>
    </row>
    <row r="65" spans="1:19" x14ac:dyDescent="0.25">
      <c r="A65" s="14"/>
      <c r="B65" s="4">
        <v>14.292999999999999</v>
      </c>
      <c r="C65" s="4" t="s">
        <v>21</v>
      </c>
      <c r="D65" s="4">
        <v>36.75</v>
      </c>
      <c r="E65" s="5">
        <f>D65-C64</f>
        <v>21.374151390794477</v>
      </c>
      <c r="F65" s="4" t="s">
        <v>21</v>
      </c>
      <c r="G65" s="4">
        <v>16.148</v>
      </c>
      <c r="H65" s="5">
        <f>G65-C64</f>
        <v>0.77215139079447681</v>
      </c>
      <c r="I65" s="4" t="s">
        <v>21</v>
      </c>
      <c r="K65" s="10"/>
      <c r="L65" s="4">
        <v>16.032</v>
      </c>
      <c r="M65" s="4" t="s">
        <v>21</v>
      </c>
      <c r="N65" s="8">
        <v>58.523000000000003</v>
      </c>
      <c r="O65" s="5">
        <f>N65-M64</f>
        <v>42.102738107345473</v>
      </c>
      <c r="P65" s="4" t="s">
        <v>21</v>
      </c>
      <c r="Q65" s="8">
        <v>46.942999999999998</v>
      </c>
      <c r="R65" s="5">
        <f>Q65-M64</f>
        <v>30.522738107345468</v>
      </c>
      <c r="S65" s="4" t="s">
        <v>21</v>
      </c>
    </row>
    <row r="66" spans="1:19" x14ac:dyDescent="0.25">
      <c r="A66" s="14"/>
      <c r="B66" s="4">
        <v>13.497</v>
      </c>
      <c r="C66" s="7">
        <f>_xlfn.STDEV.P(B64:B69)</f>
        <v>1.4425451658632928</v>
      </c>
      <c r="D66" s="4">
        <v>32.883000000000003</v>
      </c>
      <c r="E66" s="5">
        <f>D66-C64</f>
        <v>17.50715139079448</v>
      </c>
      <c r="F66" s="7">
        <f>_xlfn.STDEV.P(E64:E72)</f>
        <v>2.0714254410972099</v>
      </c>
      <c r="G66" s="4">
        <v>17.751000000000001</v>
      </c>
      <c r="H66" s="5">
        <f>G66-C64</f>
        <v>2.3751513907944783</v>
      </c>
      <c r="I66" s="7">
        <f>_xlfn.STDEV.P(H64:H71)</f>
        <v>1.1388402263814228</v>
      </c>
      <c r="K66" s="10"/>
      <c r="L66" s="4">
        <v>15.273</v>
      </c>
      <c r="M66" s="7">
        <f>_xlfn.STDEV.P(L64:L71)</f>
        <v>0.8507566044410122</v>
      </c>
      <c r="N66" s="8">
        <v>62.741999999999997</v>
      </c>
      <c r="O66" s="5">
        <f>N66-M64</f>
        <v>46.321738107345467</v>
      </c>
      <c r="P66" s="7">
        <f>_xlfn.STDEV.P(O64:O72)</f>
        <v>5.875007317407527</v>
      </c>
      <c r="Q66" s="8">
        <v>44.887999999999998</v>
      </c>
      <c r="R66" s="5">
        <f>Q66-M64</f>
        <v>28.467738107345468</v>
      </c>
      <c r="S66" s="7">
        <f>_xlfn.STDEV.P(R64:R71)</f>
        <v>2.8050903300963226</v>
      </c>
    </row>
    <row r="67" spans="1:19" x14ac:dyDescent="0.25">
      <c r="A67" s="14"/>
      <c r="B67" s="4">
        <v>16.692</v>
      </c>
      <c r="D67" s="4">
        <v>31.341000000000001</v>
      </c>
      <c r="E67" s="5">
        <f>D67-C64</f>
        <v>15.965151390794478</v>
      </c>
      <c r="G67" s="4">
        <v>20.109000000000002</v>
      </c>
      <c r="H67" s="5">
        <f>G67-C64</f>
        <v>4.7331513907944789</v>
      </c>
      <c r="K67" s="10"/>
      <c r="L67" s="4">
        <v>16.489000000000001</v>
      </c>
      <c r="N67" s="8">
        <v>63.328000000000003</v>
      </c>
      <c r="O67" s="5">
        <f>N67-M64</f>
        <v>46.907738107345473</v>
      </c>
      <c r="Q67" s="8">
        <v>42.54</v>
      </c>
      <c r="R67" s="5">
        <f>Q67-M64</f>
        <v>26.119738107345469</v>
      </c>
    </row>
    <row r="68" spans="1:19" x14ac:dyDescent="0.25">
      <c r="A68" s="14"/>
      <c r="B68" s="4">
        <v>17.239999999999998</v>
      </c>
      <c r="D68" s="4">
        <v>33.701000000000001</v>
      </c>
      <c r="E68" s="5">
        <f>D68-C64</f>
        <v>18.325151390794478</v>
      </c>
      <c r="G68" s="4">
        <v>19.13</v>
      </c>
      <c r="H68" s="5">
        <f>G68-C64</f>
        <v>3.7541513907944761</v>
      </c>
      <c r="K68" s="10"/>
      <c r="L68" s="4">
        <v>17.882000000000001</v>
      </c>
      <c r="N68" s="8">
        <v>59.033000000000001</v>
      </c>
      <c r="O68" s="5">
        <f>N68-M64</f>
        <v>42.612738107345471</v>
      </c>
      <c r="Q68" s="8">
        <v>38.54</v>
      </c>
      <c r="R68" s="5">
        <f>Q68-M64</f>
        <v>22.119738107345469</v>
      </c>
    </row>
    <row r="69" spans="1:19" x14ac:dyDescent="0.25">
      <c r="A69" s="14"/>
      <c r="B69" s="4">
        <v>14.333</v>
      </c>
      <c r="D69" s="4">
        <v>32.845999999999997</v>
      </c>
      <c r="E69" s="5">
        <f>D69-C64</f>
        <v>17.470151390794474</v>
      </c>
      <c r="G69" s="4">
        <v>18.457999999999998</v>
      </c>
      <c r="H69" s="5">
        <f>G69-C64</f>
        <v>3.0821513907944755</v>
      </c>
      <c r="K69" s="10"/>
      <c r="N69" s="8">
        <v>52.613</v>
      </c>
      <c r="O69" s="5">
        <f>N69-M64</f>
        <v>36.19273810734547</v>
      </c>
      <c r="R69" s="5"/>
    </row>
    <row r="70" spans="1:19" x14ac:dyDescent="0.25">
      <c r="A70" s="14"/>
      <c r="D70" s="4">
        <v>31.786000000000001</v>
      </c>
      <c r="E70" s="5">
        <f>D70-C64</f>
        <v>16.410151390794478</v>
      </c>
      <c r="G70" s="4">
        <v>18.747</v>
      </c>
      <c r="H70" s="5">
        <f>G70-C64</f>
        <v>3.371151390794477</v>
      </c>
      <c r="K70" s="10"/>
      <c r="N70" s="8">
        <v>45.680999999999997</v>
      </c>
      <c r="O70" s="5">
        <f>N70-M64</f>
        <v>29.260738107345468</v>
      </c>
      <c r="R70" s="5"/>
    </row>
    <row r="71" spans="1:19" x14ac:dyDescent="0.25">
      <c r="A71" s="14"/>
      <c r="D71" s="4">
        <v>30.600999999999999</v>
      </c>
      <c r="E71" s="5">
        <f>D71-C64</f>
        <v>15.225151390794476</v>
      </c>
      <c r="H71" s="5"/>
      <c r="K71" s="10"/>
      <c r="O71" s="5"/>
      <c r="R71" s="5"/>
    </row>
    <row r="72" spans="1:19" x14ac:dyDescent="0.25">
      <c r="A72" s="14"/>
      <c r="D72" s="4">
        <v>35.305999999999997</v>
      </c>
      <c r="E72" s="5">
        <f>D72-C64</f>
        <v>19.930151390794475</v>
      </c>
      <c r="K72" s="10"/>
      <c r="O72" s="5"/>
    </row>
    <row r="73" spans="1:19" x14ac:dyDescent="0.25">
      <c r="A73" s="14"/>
      <c r="K73" s="10"/>
    </row>
    <row r="74" spans="1:19" x14ac:dyDescent="0.25">
      <c r="A74" s="14" t="s">
        <v>10</v>
      </c>
      <c r="B74" s="4">
        <v>15.239000000000001</v>
      </c>
      <c r="C74" s="6">
        <f>(B74+B75+B76+B77+B78)/5</f>
        <v>15.4194</v>
      </c>
      <c r="D74" s="4">
        <v>35.610999999999997</v>
      </c>
      <c r="E74" s="5">
        <f>D74-C74</f>
        <v>20.191599999999998</v>
      </c>
      <c r="F74" s="6">
        <f>GEOMEAN(E74:E82)</f>
        <v>22.711458029444817</v>
      </c>
      <c r="G74" s="4">
        <v>18.471</v>
      </c>
      <c r="H74" s="5">
        <f>G74-C74</f>
        <v>3.0516000000000005</v>
      </c>
      <c r="I74" s="6">
        <f>GEOMEAN(H74:H82)</f>
        <v>3.4151275178328602</v>
      </c>
      <c r="K74" s="10" t="s">
        <v>10</v>
      </c>
      <c r="L74" s="4">
        <v>16.946999999999999</v>
      </c>
      <c r="M74" s="6">
        <f>GEOMEAN(L74:L81)</f>
        <v>16.070462352406803</v>
      </c>
      <c r="N74" s="4">
        <v>31.048999999999999</v>
      </c>
      <c r="O74" s="5">
        <f>N74-M74</f>
        <v>14.978537647593196</v>
      </c>
      <c r="P74" s="6">
        <f>GEOMEAN(O74:O82)</f>
        <v>18.585359335951903</v>
      </c>
      <c r="Q74" s="4">
        <v>18.675999999999998</v>
      </c>
      <c r="R74" s="5">
        <f>Q74-M74</f>
        <v>2.6055376475931951</v>
      </c>
      <c r="S74" s="6">
        <f>GEOMEAN(R74:R82)</f>
        <v>2.869849688312454</v>
      </c>
    </row>
    <row r="75" spans="1:19" x14ac:dyDescent="0.25">
      <c r="A75" s="14"/>
      <c r="B75" s="4">
        <v>15.496</v>
      </c>
      <c r="C75" s="4" t="s">
        <v>21</v>
      </c>
      <c r="D75" s="4">
        <v>37.506</v>
      </c>
      <c r="E75" s="5">
        <f>D75-C74</f>
        <v>22.086600000000001</v>
      </c>
      <c r="F75" s="4" t="s">
        <v>21</v>
      </c>
      <c r="G75" s="4">
        <v>19.545999999999999</v>
      </c>
      <c r="H75" s="5">
        <f>G75-C74</f>
        <v>4.1265999999999998</v>
      </c>
      <c r="I75" s="4" t="s">
        <v>21</v>
      </c>
      <c r="K75" s="10"/>
      <c r="L75" s="4">
        <v>16.692</v>
      </c>
      <c r="M75" s="4" t="s">
        <v>21</v>
      </c>
      <c r="N75" s="4">
        <v>31.867999999999999</v>
      </c>
      <c r="O75" s="5">
        <f>N75-M74</f>
        <v>15.797537647593195</v>
      </c>
      <c r="P75" s="4" t="s">
        <v>21</v>
      </c>
      <c r="Q75" s="4">
        <v>18.405000000000001</v>
      </c>
      <c r="R75" s="5">
        <f>Q75-M74</f>
        <v>2.3345376475931978</v>
      </c>
      <c r="S75" s="4" t="s">
        <v>21</v>
      </c>
    </row>
    <row r="76" spans="1:19" x14ac:dyDescent="0.25">
      <c r="A76" s="14"/>
      <c r="B76" s="4">
        <v>16.082999999999998</v>
      </c>
      <c r="C76" s="7">
        <f>_xlfn.STDEV.P(B74:B78)</f>
        <v>0.36802858584626225</v>
      </c>
      <c r="D76" s="4">
        <v>34.707999999999998</v>
      </c>
      <c r="E76" s="5">
        <f>D76-C74</f>
        <v>19.288599999999999</v>
      </c>
      <c r="F76" s="7">
        <f>_xlfn.STDEV.P(E74:E82)</f>
        <v>3.0183642900839827</v>
      </c>
      <c r="G76" s="4">
        <v>19.782</v>
      </c>
      <c r="H76" s="5">
        <f>G76-C74</f>
        <v>4.3626000000000005</v>
      </c>
      <c r="I76" s="7">
        <f>_xlfn.STDEV.P(H74:H82)</f>
        <v>0.89533198201823005</v>
      </c>
      <c r="K76" s="10"/>
      <c r="L76" s="4">
        <v>15.827</v>
      </c>
      <c r="M76" s="7">
        <f>_xlfn.STDEV.P(L74:L81)</f>
        <v>0.71546533109578381</v>
      </c>
      <c r="N76" s="4">
        <v>32.554000000000002</v>
      </c>
      <c r="O76" s="5">
        <f>N76-M74</f>
        <v>16.483537647593199</v>
      </c>
      <c r="P76" s="7">
        <f>_xlfn.STDEV.P(O74:O82)</f>
        <v>2.9828140527812592</v>
      </c>
      <c r="Q76" s="4">
        <v>17.858000000000001</v>
      </c>
      <c r="R76" s="5">
        <f>Q76-M74</f>
        <v>1.7875376475931972</v>
      </c>
      <c r="S76" s="7">
        <f>_xlfn.STDEV.P(R74:R82)</f>
        <v>1.6045420988365422</v>
      </c>
    </row>
    <row r="77" spans="1:19" x14ac:dyDescent="0.25">
      <c r="A77" s="14"/>
      <c r="B77" s="4">
        <v>15.284000000000001</v>
      </c>
      <c r="D77" s="4">
        <v>37.813000000000002</v>
      </c>
      <c r="E77" s="5">
        <f>D77-C74</f>
        <v>22.393600000000003</v>
      </c>
      <c r="G77" s="4">
        <v>17.914999999999999</v>
      </c>
      <c r="H77" s="5">
        <f>G77-C74</f>
        <v>2.4955999999999996</v>
      </c>
      <c r="K77" s="10"/>
      <c r="L77" s="4">
        <v>16.056999999999999</v>
      </c>
      <c r="N77" s="4">
        <v>34.415999999999997</v>
      </c>
      <c r="O77" s="5">
        <f>N77-M74</f>
        <v>18.345537647593193</v>
      </c>
      <c r="Q77" s="4">
        <v>18.155999999999999</v>
      </c>
      <c r="R77" s="5">
        <f>Q77-M74</f>
        <v>2.0855376475931955</v>
      </c>
    </row>
    <row r="78" spans="1:19" x14ac:dyDescent="0.25">
      <c r="A78" s="14"/>
      <c r="B78" s="4">
        <v>14.994999999999999</v>
      </c>
      <c r="D78" s="4">
        <v>38.822000000000003</v>
      </c>
      <c r="E78" s="5">
        <f>D78-C74</f>
        <v>23.402600000000003</v>
      </c>
      <c r="G78" s="4">
        <v>17.295000000000002</v>
      </c>
      <c r="H78" s="5">
        <f>G78-C74</f>
        <v>1.8756000000000022</v>
      </c>
      <c r="K78" s="10"/>
      <c r="L78" s="4">
        <v>14.91</v>
      </c>
      <c r="N78" s="4">
        <v>38.606000000000002</v>
      </c>
      <c r="O78" s="5">
        <f>N78-M74</f>
        <v>22.535537647593198</v>
      </c>
      <c r="Q78" s="4">
        <v>22.658999999999999</v>
      </c>
      <c r="R78" s="5">
        <f>Q78-M74</f>
        <v>6.5885376475931956</v>
      </c>
    </row>
    <row r="79" spans="1:19" x14ac:dyDescent="0.25">
      <c r="A79" s="14"/>
      <c r="D79" s="4">
        <v>34.527000000000001</v>
      </c>
      <c r="E79" s="5">
        <f>D79-C74</f>
        <v>19.107600000000001</v>
      </c>
      <c r="G79" s="4">
        <v>20.056000000000001</v>
      </c>
      <c r="H79" s="5">
        <f>G79-C74</f>
        <v>4.6366000000000014</v>
      </c>
      <c r="K79" s="10"/>
      <c r="N79" s="4">
        <v>38.604999999999997</v>
      </c>
      <c r="O79" s="5">
        <f>N79-M74</f>
        <v>22.534537647593194</v>
      </c>
      <c r="Q79" s="4">
        <v>18.478999999999999</v>
      </c>
      <c r="R79" s="5">
        <f>Q79-M74</f>
        <v>2.4085376475931959</v>
      </c>
    </row>
    <row r="80" spans="1:19" x14ac:dyDescent="0.25">
      <c r="A80" s="14"/>
      <c r="D80" s="4">
        <v>43.082000000000001</v>
      </c>
      <c r="E80" s="5">
        <f>D80-C74</f>
        <v>27.662600000000001</v>
      </c>
      <c r="G80" s="4">
        <v>18.885999999999999</v>
      </c>
      <c r="H80" s="5">
        <f>G80-C74</f>
        <v>3.4665999999999997</v>
      </c>
      <c r="K80" s="10"/>
      <c r="N80" s="4">
        <v>37.149000000000001</v>
      </c>
      <c r="O80" s="5">
        <f>N80-M74</f>
        <v>21.078537647593198</v>
      </c>
      <c r="Q80" s="4">
        <v>20.526</v>
      </c>
      <c r="R80" s="5">
        <f>Q80-M74</f>
        <v>4.4555376475931965</v>
      </c>
    </row>
    <row r="81" spans="1:19" x14ac:dyDescent="0.25">
      <c r="A81" s="14"/>
      <c r="D81" s="4">
        <v>42.845999999999997</v>
      </c>
      <c r="E81" s="5">
        <f>D81-C74</f>
        <v>27.426599999999997</v>
      </c>
      <c r="G81" s="4">
        <v>18.837</v>
      </c>
      <c r="H81" s="5">
        <f>G81-C74</f>
        <v>3.4176000000000002</v>
      </c>
      <c r="K81" s="10"/>
      <c r="O81" s="5"/>
      <c r="R81" s="5"/>
    </row>
    <row r="82" spans="1:19" x14ac:dyDescent="0.25">
      <c r="A82" s="14"/>
      <c r="D82" s="4">
        <v>40.020000000000003</v>
      </c>
      <c r="E82" s="5">
        <f>D82-C74</f>
        <v>24.600600000000004</v>
      </c>
      <c r="G82" s="4">
        <v>19.893000000000001</v>
      </c>
      <c r="H82" s="5">
        <f>G82-C74</f>
        <v>4.4736000000000011</v>
      </c>
      <c r="K82" s="10"/>
      <c r="O82" s="5"/>
      <c r="R82" s="5"/>
    </row>
    <row r="83" spans="1:19" x14ac:dyDescent="0.25">
      <c r="A83" s="14"/>
      <c r="K83" s="10"/>
    </row>
    <row r="84" spans="1:19" x14ac:dyDescent="0.25">
      <c r="A84" s="14" t="s">
        <v>11</v>
      </c>
      <c r="B84" s="4">
        <v>15.56</v>
      </c>
      <c r="C84" s="6">
        <f>(B84+B85+B86+B87+B88)/5</f>
        <v>17.375799999999998</v>
      </c>
      <c r="D84" s="4">
        <v>37.741</v>
      </c>
      <c r="E84" s="5">
        <f>D84-C84</f>
        <v>20.365200000000002</v>
      </c>
      <c r="F84" s="6">
        <f>GEOMEAN(E84:E91)</f>
        <v>19.855188236504475</v>
      </c>
      <c r="G84" s="4">
        <v>16.324000000000002</v>
      </c>
      <c r="H84" s="5"/>
      <c r="I84" s="6">
        <f>GEOMEAN(H84:H92)</f>
        <v>2.2475162908268174</v>
      </c>
      <c r="K84" s="10" t="s">
        <v>11</v>
      </c>
      <c r="L84" s="4">
        <v>20.478000000000002</v>
      </c>
      <c r="M84" s="6">
        <f>GEOMEAN(L84:L91)</f>
        <v>18.774781825038989</v>
      </c>
      <c r="N84" s="4">
        <v>48.411000000000001</v>
      </c>
      <c r="O84" s="5">
        <f>N84-M84</f>
        <v>29.636218174961012</v>
      </c>
      <c r="P84" s="6">
        <f>GEOMEAN(O84:O91)</f>
        <v>19.595385270090258</v>
      </c>
      <c r="Q84" s="4">
        <v>20.786999999999999</v>
      </c>
      <c r="R84" s="5">
        <f>Q84-M84</f>
        <v>2.01221817496101</v>
      </c>
      <c r="S84" s="6">
        <f>GEOMEAN(R84:R92)</f>
        <v>1.4945806411756959</v>
      </c>
    </row>
    <row r="85" spans="1:19" x14ac:dyDescent="0.25">
      <c r="A85" s="14"/>
      <c r="B85" s="4">
        <v>17.690000000000001</v>
      </c>
      <c r="C85" s="4" t="s">
        <v>21</v>
      </c>
      <c r="D85" s="4">
        <v>33.338000000000001</v>
      </c>
      <c r="E85" s="5">
        <f>D85-C84</f>
        <v>15.962200000000003</v>
      </c>
      <c r="F85" s="4" t="s">
        <v>21</v>
      </c>
      <c r="G85" s="4">
        <v>17.684999999999999</v>
      </c>
      <c r="H85" s="5">
        <f>G85-C84</f>
        <v>0.30920000000000059</v>
      </c>
      <c r="I85" s="4" t="s">
        <v>21</v>
      </c>
      <c r="K85" s="10"/>
      <c r="L85" s="4">
        <v>18.507000000000001</v>
      </c>
      <c r="M85" s="4" t="s">
        <v>21</v>
      </c>
      <c r="N85" s="4">
        <v>41.686</v>
      </c>
      <c r="O85" s="5">
        <f>N85-M84</f>
        <v>22.911218174961011</v>
      </c>
      <c r="P85" s="4" t="s">
        <v>21</v>
      </c>
      <c r="Q85" s="4">
        <v>19.521999999999998</v>
      </c>
      <c r="R85" s="5">
        <f>Q85-M84</f>
        <v>0.7472181749610094</v>
      </c>
      <c r="S85" s="4" t="s">
        <v>21</v>
      </c>
    </row>
    <row r="86" spans="1:19" x14ac:dyDescent="0.25">
      <c r="A86" s="14"/>
      <c r="B86" s="4">
        <v>17.972999999999999</v>
      </c>
      <c r="C86" s="7">
        <f>_xlfn.STDEV.P(B84:B88)</f>
        <v>0.9284962897071799</v>
      </c>
      <c r="D86" s="4">
        <v>34.307000000000002</v>
      </c>
      <c r="E86" s="5">
        <f>D86-C84</f>
        <v>16.931200000000004</v>
      </c>
      <c r="F86" s="7">
        <f>_xlfn.STDEV.P(E84:E91)</f>
        <v>3.7666595821979034</v>
      </c>
      <c r="G86" s="4">
        <v>21.555</v>
      </c>
      <c r="H86" s="5">
        <f>G86-C84</f>
        <v>4.1792000000000016</v>
      </c>
      <c r="I86" s="7">
        <f>_xlfn.STDEV.P(H84:H92)</f>
        <v>1.1547472396589653</v>
      </c>
      <c r="K86" s="10"/>
      <c r="L86" s="4">
        <v>17.803999999999998</v>
      </c>
      <c r="M86" s="7">
        <f>_xlfn.STDEV.P(L84:L91)</f>
        <v>0.89829807970406006</v>
      </c>
      <c r="N86" s="4">
        <v>34.96</v>
      </c>
      <c r="O86" s="5">
        <f>N86-M84</f>
        <v>16.185218174961012</v>
      </c>
      <c r="P86" s="7">
        <f>_xlfn.STDEV.P(O84:O91)</f>
        <v>4.8315509404119847</v>
      </c>
      <c r="Q86" s="4">
        <v>19.852</v>
      </c>
      <c r="R86" s="5">
        <f>Q86-M84</f>
        <v>1.0772181749610112</v>
      </c>
      <c r="S86" s="7">
        <f>_xlfn.STDEV.P(R84:R92)</f>
        <v>1.3509042110749383</v>
      </c>
    </row>
    <row r="87" spans="1:19" x14ac:dyDescent="0.25">
      <c r="A87" s="14"/>
      <c r="B87" s="4">
        <v>17.555</v>
      </c>
      <c r="D87" s="4">
        <v>37.381</v>
      </c>
      <c r="E87" s="5">
        <f>D87-C84</f>
        <v>20.005200000000002</v>
      </c>
      <c r="G87" s="4">
        <v>21.338999999999999</v>
      </c>
      <c r="H87" s="5">
        <f>G87-C84</f>
        <v>3.9632000000000005</v>
      </c>
      <c r="K87" s="10"/>
      <c r="L87" s="4">
        <v>18.763000000000002</v>
      </c>
      <c r="N87" s="4">
        <v>34.767000000000003</v>
      </c>
      <c r="O87" s="5">
        <f>N87-M84</f>
        <v>15.992218174961014</v>
      </c>
      <c r="Q87" s="4">
        <v>19.405000000000001</v>
      </c>
      <c r="R87" s="5">
        <f>Q87-M84</f>
        <v>0.63021817496101207</v>
      </c>
    </row>
    <row r="88" spans="1:19" x14ac:dyDescent="0.25">
      <c r="A88" s="14"/>
      <c r="B88" s="4">
        <v>18.100999999999999</v>
      </c>
      <c r="D88" s="4">
        <v>44.186</v>
      </c>
      <c r="E88" s="5">
        <f>D88-C84</f>
        <v>26.810200000000002</v>
      </c>
      <c r="G88" s="4">
        <v>20.710999999999999</v>
      </c>
      <c r="H88" s="5">
        <f>G88-C84</f>
        <v>3.3352000000000004</v>
      </c>
      <c r="K88" s="10"/>
      <c r="L88" s="4">
        <v>18.425999999999998</v>
      </c>
      <c r="N88" s="4">
        <v>33.341999999999999</v>
      </c>
      <c r="O88" s="5">
        <f>N88-M84</f>
        <v>14.56721817496101</v>
      </c>
      <c r="Q88" s="4">
        <v>20.283999999999999</v>
      </c>
      <c r="R88" s="5">
        <f>Q88-M84</f>
        <v>1.5092181749610099</v>
      </c>
    </row>
    <row r="89" spans="1:19" x14ac:dyDescent="0.25">
      <c r="A89" s="14"/>
      <c r="D89" s="4">
        <v>41.643999999999998</v>
      </c>
      <c r="E89" s="5">
        <f>D89-C84</f>
        <v>24.2682</v>
      </c>
      <c r="G89" s="4">
        <v>20.568999999999999</v>
      </c>
      <c r="H89" s="5">
        <f>G89-C84</f>
        <v>3.1932000000000009</v>
      </c>
      <c r="K89" s="10"/>
      <c r="N89" s="4">
        <v>39.003</v>
      </c>
      <c r="O89" s="5">
        <f>N89-M84</f>
        <v>20.228218174961011</v>
      </c>
      <c r="Q89" s="4">
        <v>20.283999999999999</v>
      </c>
      <c r="R89" s="5">
        <f>Q89-M84</f>
        <v>1.5092181749610099</v>
      </c>
    </row>
    <row r="90" spans="1:19" x14ac:dyDescent="0.25">
      <c r="A90" s="14"/>
      <c r="D90" s="4">
        <v>34.356999999999999</v>
      </c>
      <c r="E90" s="5">
        <f>D90-C84</f>
        <v>16.981200000000001</v>
      </c>
      <c r="G90" s="4">
        <v>19.760999999999999</v>
      </c>
      <c r="H90" s="5">
        <f>G90-C84</f>
        <v>2.3852000000000011</v>
      </c>
      <c r="K90" s="10"/>
      <c r="N90" s="4">
        <v>40.195999999999998</v>
      </c>
      <c r="O90" s="5">
        <f>N90-M84</f>
        <v>21.421218174961009</v>
      </c>
      <c r="Q90" s="4">
        <v>20.847999999999999</v>
      </c>
      <c r="R90" s="5">
        <f>Q90-M84</f>
        <v>2.0732181749610099</v>
      </c>
    </row>
    <row r="91" spans="1:19" x14ac:dyDescent="0.25">
      <c r="A91" s="14"/>
      <c r="E91" s="5"/>
      <c r="G91" s="4">
        <v>19.634</v>
      </c>
      <c r="H91" s="5">
        <f>G91-C84</f>
        <v>2.2582000000000022</v>
      </c>
      <c r="K91" s="10"/>
      <c r="O91" s="5"/>
      <c r="Q91" s="4">
        <v>23.94</v>
      </c>
      <c r="R91" s="5">
        <f>Q91-M84</f>
        <v>5.1652181749610122</v>
      </c>
    </row>
    <row r="92" spans="1:19" x14ac:dyDescent="0.25">
      <c r="A92" s="14"/>
      <c r="E92" s="5"/>
      <c r="G92" s="4">
        <v>19.591999999999999</v>
      </c>
      <c r="H92" s="5">
        <f>G92-C84</f>
        <v>2.2162000000000006</v>
      </c>
      <c r="K92" s="10"/>
      <c r="O92" s="5"/>
      <c r="R92" s="5"/>
    </row>
    <row r="93" spans="1:19" x14ac:dyDescent="0.25">
      <c r="A93" s="14"/>
      <c r="K93" s="10"/>
    </row>
    <row r="94" spans="1:19" x14ac:dyDescent="0.25">
      <c r="A94" s="14" t="s">
        <v>12</v>
      </c>
      <c r="B94" s="4">
        <v>18.808</v>
      </c>
      <c r="C94" s="6">
        <f>(B94+B95+B96+B97+B98)/5</f>
        <v>17.393599999999999</v>
      </c>
      <c r="D94" s="4">
        <v>38.497999999999998</v>
      </c>
      <c r="E94" s="5">
        <f>D94-C94</f>
        <v>21.104399999999998</v>
      </c>
      <c r="F94" s="6">
        <f>GEOMEAN(E94:E102)</f>
        <v>20.986217680893972</v>
      </c>
      <c r="G94" s="4">
        <v>19.649999999999999</v>
      </c>
      <c r="H94" s="5">
        <f>G94-C94</f>
        <v>2.2563999999999993</v>
      </c>
      <c r="I94" s="6">
        <f>GEOMEAN(H94:H101)</f>
        <v>2.9385252700002362</v>
      </c>
      <c r="K94" s="10" t="s">
        <v>12</v>
      </c>
      <c r="L94" s="4">
        <v>16.173999999999999</v>
      </c>
      <c r="M94" s="6">
        <f>GEOMEAN(L94:L101)</f>
        <v>16.16990540199016</v>
      </c>
      <c r="N94" s="4">
        <v>33.01</v>
      </c>
      <c r="O94" s="5">
        <f>N94-M94</f>
        <v>16.840094598009838</v>
      </c>
      <c r="P94" s="6">
        <f>GEOMEAN(O94:O102)</f>
        <v>20.472377765099317</v>
      </c>
      <c r="Q94" s="4">
        <v>18.327999999999999</v>
      </c>
      <c r="R94" s="5">
        <f>Q94-M94</f>
        <v>2.1580945980098392</v>
      </c>
      <c r="S94" s="6">
        <f>GEOMEAN(R94:R101)</f>
        <v>2.4654826368081482</v>
      </c>
    </row>
    <row r="95" spans="1:19" x14ac:dyDescent="0.25">
      <c r="A95" s="14"/>
      <c r="B95" s="4">
        <v>16.516999999999999</v>
      </c>
      <c r="C95" s="4" t="s">
        <v>21</v>
      </c>
      <c r="D95" s="4">
        <v>43.734000000000002</v>
      </c>
      <c r="E95" s="5">
        <f>D95-C94</f>
        <v>26.340400000000002</v>
      </c>
      <c r="F95" s="4" t="s">
        <v>21</v>
      </c>
      <c r="G95" s="4">
        <v>20.959</v>
      </c>
      <c r="H95" s="5">
        <f>G95-C94</f>
        <v>3.5654000000000003</v>
      </c>
      <c r="I95" s="4" t="s">
        <v>21</v>
      </c>
      <c r="K95" s="10"/>
      <c r="L95" s="4">
        <v>17.425999999999998</v>
      </c>
      <c r="M95" s="4" t="s">
        <v>21</v>
      </c>
      <c r="N95" s="4">
        <v>33.14</v>
      </c>
      <c r="O95" s="5">
        <f>N95-M94</f>
        <v>16.97009459800984</v>
      </c>
      <c r="P95" s="4" t="s">
        <v>21</v>
      </c>
      <c r="Q95" s="4">
        <v>17.568999999999999</v>
      </c>
      <c r="R95" s="5">
        <f>Q95-M94</f>
        <v>1.3990945980098388</v>
      </c>
      <c r="S95" s="4" t="s">
        <v>21</v>
      </c>
    </row>
    <row r="96" spans="1:19" x14ac:dyDescent="0.25">
      <c r="A96" s="14"/>
      <c r="B96" s="4">
        <v>18.065000000000001</v>
      </c>
      <c r="C96" s="7">
        <f>_xlfn.STDEV.P(B94:B98)</f>
        <v>1.1080656298252376</v>
      </c>
      <c r="D96" s="4">
        <v>38.906999999999996</v>
      </c>
      <c r="E96" s="5">
        <f>D96-C94</f>
        <v>21.513399999999997</v>
      </c>
      <c r="F96" s="7">
        <f>_xlfn.STDEV.P(E94:E102)</f>
        <v>3.6501660236213964</v>
      </c>
      <c r="G96" s="4">
        <v>21.518000000000001</v>
      </c>
      <c r="H96" s="5">
        <f>G96-C94</f>
        <v>4.1244000000000014</v>
      </c>
      <c r="I96" s="7">
        <f>_xlfn.STDEV.P(H94:H101)</f>
        <v>0.93592647113702343</v>
      </c>
      <c r="K96" s="10"/>
      <c r="L96" s="4">
        <v>16.449000000000002</v>
      </c>
      <c r="M96" s="7">
        <f>_xlfn.STDEV.P(L94:L101)</f>
        <v>0.91142907568279818</v>
      </c>
      <c r="N96" s="4">
        <v>37.527999999999999</v>
      </c>
      <c r="O96" s="5">
        <f>N96-M94</f>
        <v>21.358094598009838</v>
      </c>
      <c r="P96" s="7">
        <f>_xlfn.STDEV.P(O94:O102)</f>
        <v>3.6359926344122195</v>
      </c>
      <c r="Q96" s="4">
        <v>18.742000000000001</v>
      </c>
      <c r="R96" s="5">
        <f>Q96-M94</f>
        <v>2.5720945980098406</v>
      </c>
      <c r="S96" s="7">
        <f>_xlfn.STDEV.P(R94:R101)</f>
        <v>0.55872822944165024</v>
      </c>
    </row>
    <row r="97" spans="1:19" x14ac:dyDescent="0.25">
      <c r="A97" s="14"/>
      <c r="B97" s="4">
        <v>17.835000000000001</v>
      </c>
      <c r="D97" s="4">
        <v>32.295999999999999</v>
      </c>
      <c r="E97" s="5">
        <f>D97-C94</f>
        <v>14.9024</v>
      </c>
      <c r="G97" s="4">
        <v>21.117000000000001</v>
      </c>
      <c r="H97" s="5">
        <f>G97-C94</f>
        <v>3.7234000000000016</v>
      </c>
      <c r="K97" s="10"/>
      <c r="L97" s="4">
        <v>14.597</v>
      </c>
      <c r="N97" s="4">
        <v>41.11</v>
      </c>
      <c r="O97" s="5">
        <f>N97-M94</f>
        <v>24.940094598009839</v>
      </c>
      <c r="Q97" s="4">
        <v>19.478000000000002</v>
      </c>
      <c r="R97" s="5">
        <f>Q97-M94</f>
        <v>3.3080945980098413</v>
      </c>
    </row>
    <row r="98" spans="1:19" x14ac:dyDescent="0.25">
      <c r="A98" s="14"/>
      <c r="B98" s="4">
        <v>15.743</v>
      </c>
      <c r="D98" s="4">
        <v>36.21</v>
      </c>
      <c r="E98" s="5">
        <f>D98-C94</f>
        <v>18.816400000000002</v>
      </c>
      <c r="G98" s="4">
        <v>21.189</v>
      </c>
      <c r="H98" s="5">
        <f>G98-C94</f>
        <v>3.7954000000000008</v>
      </c>
      <c r="K98" s="10"/>
      <c r="L98" s="4">
        <v>16.335000000000001</v>
      </c>
      <c r="N98" s="4">
        <v>41.249000000000002</v>
      </c>
      <c r="O98" s="5">
        <f>N98-M94</f>
        <v>25.079094598009842</v>
      </c>
      <c r="Q98" s="4">
        <v>18.917000000000002</v>
      </c>
      <c r="R98" s="5">
        <f>Q98-M94</f>
        <v>2.7470945980098413</v>
      </c>
    </row>
    <row r="99" spans="1:19" x14ac:dyDescent="0.25">
      <c r="A99" s="14"/>
      <c r="D99" s="4">
        <v>43.173000000000002</v>
      </c>
      <c r="E99" s="5">
        <f>D99-C94</f>
        <v>25.779400000000003</v>
      </c>
      <c r="G99" s="4">
        <v>19.286999999999999</v>
      </c>
      <c r="H99" s="5">
        <f>G99-C94</f>
        <v>1.8933999999999997</v>
      </c>
      <c r="K99" s="10"/>
      <c r="N99" s="4">
        <v>40.649000000000001</v>
      </c>
      <c r="O99" s="5">
        <f>N99-M94</f>
        <v>24.479094598009841</v>
      </c>
      <c r="Q99" s="4">
        <v>18.431999999999999</v>
      </c>
      <c r="R99" s="5">
        <f>Q99-M94</f>
        <v>2.2620945980098384</v>
      </c>
    </row>
    <row r="100" spans="1:19" x14ac:dyDescent="0.25">
      <c r="A100" s="14"/>
      <c r="D100" s="4">
        <v>40.765999999999998</v>
      </c>
      <c r="E100" s="5">
        <f>D100-C94</f>
        <v>23.372399999999999</v>
      </c>
      <c r="G100" s="4">
        <v>21.231999999999999</v>
      </c>
      <c r="H100" s="5">
        <f>G100-C94</f>
        <v>3.8384</v>
      </c>
      <c r="K100" s="10"/>
      <c r="N100" s="4">
        <v>37.207000000000001</v>
      </c>
      <c r="O100" s="5">
        <f>N100-M94</f>
        <v>21.03709459800984</v>
      </c>
      <c r="Q100" s="4">
        <v>19.236000000000001</v>
      </c>
      <c r="R100" s="5">
        <f>Q100-M94</f>
        <v>3.0660945980098404</v>
      </c>
    </row>
    <row r="101" spans="1:19" x14ac:dyDescent="0.25">
      <c r="A101" s="14"/>
      <c r="D101" s="4">
        <v>40.545000000000002</v>
      </c>
      <c r="E101" s="5">
        <f>D101-C94</f>
        <v>23.151400000000002</v>
      </c>
      <c r="G101" s="4">
        <v>19.024999999999999</v>
      </c>
      <c r="H101" s="5">
        <f>G101-C94</f>
        <v>1.6313999999999993</v>
      </c>
      <c r="K101" s="10"/>
      <c r="N101" s="4">
        <v>31.864999999999998</v>
      </c>
      <c r="O101" s="5">
        <f>N101-M94</f>
        <v>15.695094598009838</v>
      </c>
      <c r="Q101" s="4">
        <v>18.959</v>
      </c>
      <c r="R101" s="5">
        <f>Q101-M94</f>
        <v>2.7890945980098394</v>
      </c>
    </row>
    <row r="102" spans="1:19" x14ac:dyDescent="0.25">
      <c r="A102" s="14"/>
      <c r="D102" s="4">
        <v>34.273000000000003</v>
      </c>
      <c r="E102" s="5">
        <f>D102-C94</f>
        <v>16.879400000000004</v>
      </c>
      <c r="K102" s="10"/>
      <c r="O102" s="5"/>
    </row>
    <row r="103" spans="1:19" x14ac:dyDescent="0.25">
      <c r="A103" s="14"/>
      <c r="K103" s="10"/>
    </row>
    <row r="104" spans="1:19" x14ac:dyDescent="0.25">
      <c r="A104" s="14" t="s">
        <v>13</v>
      </c>
      <c r="B104" s="4">
        <v>15.87</v>
      </c>
      <c r="C104" s="6">
        <f>(B104+B105+B106+B107+B108)/5</f>
        <v>17.510399999999997</v>
      </c>
      <c r="D104" s="4">
        <v>34.393999999999998</v>
      </c>
      <c r="E104" s="5">
        <f>D104-C104</f>
        <v>16.883600000000001</v>
      </c>
      <c r="F104" s="6">
        <f>GEOMEAN(E104:E111)</f>
        <v>18.500036867358894</v>
      </c>
      <c r="G104" s="4">
        <v>21.545999999999999</v>
      </c>
      <c r="H104" s="5">
        <f>G104-C104</f>
        <v>4.0356000000000023</v>
      </c>
      <c r="I104" s="6">
        <f>GEOMEAN(H104:H112)</f>
        <v>4.5201159553356698</v>
      </c>
      <c r="K104" s="10" t="s">
        <v>13</v>
      </c>
      <c r="L104" s="4">
        <v>20.827999999999999</v>
      </c>
      <c r="M104" s="6">
        <f>GEOMEAN(L104:L111)</f>
        <v>19.275413074381422</v>
      </c>
      <c r="N104" s="4">
        <v>39.15</v>
      </c>
      <c r="O104" s="5">
        <f>N104-M104</f>
        <v>19.874586925618576</v>
      </c>
      <c r="P104" s="6">
        <f>GEOMEAN(O104:O112)</f>
        <v>18.102720925325187</v>
      </c>
      <c r="Q104" s="4">
        <v>19.062999999999999</v>
      </c>
      <c r="R104" s="5"/>
      <c r="S104" s="6">
        <f>GEOMEAN(R104:R112)</f>
        <v>0.95488113306674927</v>
      </c>
    </row>
    <row r="105" spans="1:19" x14ac:dyDescent="0.25">
      <c r="A105" s="14"/>
      <c r="B105" s="4">
        <v>15.189</v>
      </c>
      <c r="C105" s="4" t="s">
        <v>21</v>
      </c>
      <c r="D105" s="4">
        <v>30.266999999999999</v>
      </c>
      <c r="E105" s="5">
        <f>D105-C104</f>
        <v>12.756600000000002</v>
      </c>
      <c r="F105" s="4" t="s">
        <v>21</v>
      </c>
      <c r="G105" s="4">
        <v>20.076000000000001</v>
      </c>
      <c r="H105" s="5">
        <f>G105-C104</f>
        <v>2.5656000000000034</v>
      </c>
      <c r="I105" s="4" t="s">
        <v>21</v>
      </c>
      <c r="K105" s="10"/>
      <c r="L105" s="4">
        <v>19.887</v>
      </c>
      <c r="M105" s="4" t="s">
        <v>21</v>
      </c>
      <c r="N105" s="4">
        <v>43.265000000000001</v>
      </c>
      <c r="O105" s="5">
        <f>N105-M104</f>
        <v>23.989586925618578</v>
      </c>
      <c r="P105" s="4" t="s">
        <v>21</v>
      </c>
      <c r="Q105" s="4">
        <v>23.045999999999999</v>
      </c>
      <c r="R105" s="5">
        <f>Q105-M104</f>
        <v>3.7705869256185771</v>
      </c>
      <c r="S105" s="4" t="s">
        <v>21</v>
      </c>
    </row>
    <row r="106" spans="1:19" x14ac:dyDescent="0.25">
      <c r="A106" s="14"/>
      <c r="B106" s="4">
        <v>19.809999999999999</v>
      </c>
      <c r="C106" s="7">
        <f>_xlfn.STDEV.P(B104:B108)</f>
        <v>1.8171950473188088</v>
      </c>
      <c r="D106" s="4">
        <v>29.37</v>
      </c>
      <c r="E106" s="5">
        <f>D106-C104</f>
        <v>11.859600000000004</v>
      </c>
      <c r="F106" s="7">
        <f>_xlfn.STDEV.P(E104:E111)</f>
        <v>4.9746333676822037</v>
      </c>
      <c r="G106" s="4">
        <v>20.518999999999998</v>
      </c>
      <c r="H106" s="5">
        <f>G106-C104</f>
        <v>3.0086000000000013</v>
      </c>
      <c r="I106" s="7">
        <f>_xlfn.STDEV.P(H104:H112)</f>
        <v>1.3156801461273135</v>
      </c>
      <c r="K106" s="10"/>
      <c r="L106" s="4">
        <v>17.933</v>
      </c>
      <c r="M106" s="7">
        <f>_xlfn.STDEV.P(L104:L111)</f>
        <v>1.0110041345118226</v>
      </c>
      <c r="N106" s="4">
        <v>36.884</v>
      </c>
      <c r="O106" s="5">
        <f>N106-M104</f>
        <v>17.608586925618578</v>
      </c>
      <c r="P106" s="7">
        <f>_xlfn.STDEV.P(O104:O112)</f>
        <v>2.4590447106323232</v>
      </c>
      <c r="Q106" s="4">
        <v>19.966999999999999</v>
      </c>
      <c r="R106" s="5">
        <f>Q106-M104</f>
        <v>0.69158692561857649</v>
      </c>
      <c r="S106" s="7">
        <f>_xlfn.STDEV.P(R104:R112)</f>
        <v>1.2045005739529815</v>
      </c>
    </row>
    <row r="107" spans="1:19" x14ac:dyDescent="0.25">
      <c r="A107" s="14"/>
      <c r="B107" s="4">
        <v>19.28</v>
      </c>
      <c r="D107" s="4">
        <v>41.301000000000002</v>
      </c>
      <c r="E107" s="5">
        <f>D107-C104</f>
        <v>23.790600000000005</v>
      </c>
      <c r="G107" s="4">
        <v>23.106000000000002</v>
      </c>
      <c r="H107" s="5">
        <f>G107-C104</f>
        <v>5.5956000000000046</v>
      </c>
      <c r="K107" s="10"/>
      <c r="L107" s="4">
        <v>18.55</v>
      </c>
      <c r="N107" s="4">
        <v>37.484999999999999</v>
      </c>
      <c r="O107" s="5">
        <f>N107-M104</f>
        <v>18.209586925618577</v>
      </c>
      <c r="Q107" s="4">
        <v>21.902000000000001</v>
      </c>
      <c r="R107" s="5">
        <f>Q107-M104</f>
        <v>2.6265869256185788</v>
      </c>
    </row>
    <row r="108" spans="1:19" x14ac:dyDescent="0.25">
      <c r="A108" s="14"/>
      <c r="B108" s="4">
        <v>17.402999999999999</v>
      </c>
      <c r="D108" s="4">
        <v>38.762</v>
      </c>
      <c r="E108" s="5">
        <f>D108-C104</f>
        <v>21.251600000000003</v>
      </c>
      <c r="G108" s="4">
        <v>23.620999999999999</v>
      </c>
      <c r="H108" s="5">
        <f>G108-C104</f>
        <v>6.1106000000000016</v>
      </c>
      <c r="K108" s="10"/>
      <c r="L108" s="4">
        <v>19.311</v>
      </c>
      <c r="N108" s="4">
        <v>37.564999999999998</v>
      </c>
      <c r="O108" s="5">
        <f>N108-M104</f>
        <v>18.289586925618575</v>
      </c>
      <c r="Q108" s="4">
        <v>20.594999999999999</v>
      </c>
      <c r="R108" s="5">
        <f>Q108-M104</f>
        <v>1.3195869256185766</v>
      </c>
    </row>
    <row r="109" spans="1:19" x14ac:dyDescent="0.25">
      <c r="A109" s="14"/>
      <c r="D109" s="4">
        <v>40.628999999999998</v>
      </c>
      <c r="E109" s="5">
        <f>D109-C104</f>
        <v>23.118600000000001</v>
      </c>
      <c r="G109" s="4">
        <v>24.302</v>
      </c>
      <c r="H109" s="5">
        <f>G109-C104</f>
        <v>6.7916000000000025</v>
      </c>
      <c r="K109" s="10"/>
      <c r="N109" s="4">
        <v>33.896999999999998</v>
      </c>
      <c r="O109" s="5">
        <f>N109-M104</f>
        <v>14.621586925618576</v>
      </c>
      <c r="Q109" s="4">
        <v>19.443999999999999</v>
      </c>
      <c r="R109" s="5">
        <f>Q109-M104</f>
        <v>0.1685869256185768</v>
      </c>
    </row>
    <row r="110" spans="1:19" x14ac:dyDescent="0.25">
      <c r="A110" s="14"/>
      <c r="D110" s="4">
        <v>42.351999999999997</v>
      </c>
      <c r="E110" s="5">
        <f>D110-C104</f>
        <v>24.8416</v>
      </c>
      <c r="G110" s="4">
        <v>21.736000000000001</v>
      </c>
      <c r="H110" s="5">
        <f>G110-C104</f>
        <v>4.2256000000000036</v>
      </c>
      <c r="K110" s="10"/>
      <c r="N110" s="4">
        <v>37.264000000000003</v>
      </c>
      <c r="O110" s="5">
        <f>N110-M104</f>
        <v>17.988586925618581</v>
      </c>
      <c r="Q110" s="4">
        <v>19.986999999999998</v>
      </c>
      <c r="R110" s="5">
        <f>Q110-M104</f>
        <v>0.71158692561857606</v>
      </c>
    </row>
    <row r="111" spans="1:19" x14ac:dyDescent="0.25">
      <c r="A111" s="14"/>
      <c r="E111" s="5"/>
      <c r="G111" s="4">
        <v>22.742000000000001</v>
      </c>
      <c r="H111" s="5">
        <f>G111-C104</f>
        <v>5.2316000000000038</v>
      </c>
      <c r="K111" s="10"/>
      <c r="N111" s="4">
        <v>35.314</v>
      </c>
      <c r="O111" s="5">
        <f>N111-M104</f>
        <v>16.038586925618578</v>
      </c>
      <c r="Q111" s="4">
        <v>19.943000000000001</v>
      </c>
      <c r="R111" s="5">
        <f>Q111-M104</f>
        <v>0.66758692561857913</v>
      </c>
    </row>
    <row r="112" spans="1:19" x14ac:dyDescent="0.25">
      <c r="A112" s="14"/>
      <c r="E112" s="5"/>
      <c r="G112" s="4">
        <v>22.436</v>
      </c>
      <c r="H112" s="5">
        <f>G112-C104</f>
        <v>4.9256000000000029</v>
      </c>
      <c r="K112" s="10"/>
      <c r="N112" s="4">
        <v>36.975999999999999</v>
      </c>
      <c r="O112" s="5">
        <f>N112-M104</f>
        <v>17.700586925618577</v>
      </c>
      <c r="R112" s="5"/>
    </row>
    <row r="113" spans="1:19" x14ac:dyDescent="0.25">
      <c r="A113" s="14"/>
      <c r="K113" s="10"/>
    </row>
    <row r="114" spans="1:19" x14ac:dyDescent="0.25">
      <c r="A114" s="14" t="s">
        <v>14</v>
      </c>
      <c r="B114" s="4">
        <v>17.234000000000002</v>
      </c>
      <c r="C114" s="6">
        <f>(B114+B115+B116+B117+B118)/5</f>
        <v>16.646799999999999</v>
      </c>
      <c r="D114" s="4">
        <v>44.042000000000002</v>
      </c>
      <c r="E114" s="5">
        <f>D114-C114</f>
        <v>27.395200000000003</v>
      </c>
      <c r="F114" s="6">
        <f>GEOMEAN(E114:E122)</f>
        <v>21.876790781421018</v>
      </c>
      <c r="G114" s="4">
        <v>22.581</v>
      </c>
      <c r="H114" s="5">
        <f>G114-C114</f>
        <v>5.9342000000000006</v>
      </c>
      <c r="I114" s="6">
        <f>GEOMEAN(H114:H122)</f>
        <v>4.6836822762960422</v>
      </c>
      <c r="K114" s="10" t="s">
        <v>14</v>
      </c>
      <c r="L114" s="4">
        <v>17.016999999999999</v>
      </c>
      <c r="M114" s="6">
        <f>GEOMEAN(L114:L121)</f>
        <v>18.871366097896388</v>
      </c>
      <c r="N114" s="4">
        <v>42.795000000000002</v>
      </c>
      <c r="O114" s="5">
        <f>N114-M114</f>
        <v>23.923633902103614</v>
      </c>
      <c r="P114" s="6">
        <f>GEOMEAN(O114:O122)</f>
        <v>18.439412328046878</v>
      </c>
      <c r="Q114" s="4">
        <v>17.84</v>
      </c>
      <c r="R114" s="5"/>
      <c r="S114" s="6">
        <f>GEOMEAN(R114:R122)</f>
        <v>1.8577331385337654</v>
      </c>
    </row>
    <row r="115" spans="1:19" x14ac:dyDescent="0.25">
      <c r="A115" s="14"/>
      <c r="B115" s="4">
        <v>16.486999999999998</v>
      </c>
      <c r="C115" s="4" t="s">
        <v>21</v>
      </c>
      <c r="D115" s="4">
        <v>40.892000000000003</v>
      </c>
      <c r="E115" s="5">
        <f>D115-C114</f>
        <v>24.245200000000004</v>
      </c>
      <c r="F115" s="4" t="s">
        <v>21</v>
      </c>
      <c r="G115" s="4">
        <v>20.103000000000002</v>
      </c>
      <c r="H115" s="5">
        <f>G115-C114</f>
        <v>3.4562000000000026</v>
      </c>
      <c r="I115" s="4" t="s">
        <v>21</v>
      </c>
      <c r="K115" s="10"/>
      <c r="L115" s="4">
        <v>18.282</v>
      </c>
      <c r="M115" s="4" t="s">
        <v>21</v>
      </c>
      <c r="N115" s="4">
        <v>39.518000000000001</v>
      </c>
      <c r="O115" s="5">
        <f>N115-M114</f>
        <v>20.646633902103613</v>
      </c>
      <c r="P115" s="4" t="s">
        <v>21</v>
      </c>
      <c r="Q115" s="4">
        <v>20.398</v>
      </c>
      <c r="R115" s="5">
        <f>Q115-M114</f>
        <v>1.5266339021036117</v>
      </c>
      <c r="S115" s="4" t="s">
        <v>21</v>
      </c>
    </row>
    <row r="116" spans="1:19" x14ac:dyDescent="0.25">
      <c r="A116" s="14"/>
      <c r="B116" s="4">
        <v>17.667999999999999</v>
      </c>
      <c r="C116" s="7">
        <f>_xlfn.STDEV.P(B114:B118)</f>
        <v>0.78283009650881452</v>
      </c>
      <c r="D116" s="4">
        <v>39.307000000000002</v>
      </c>
      <c r="E116" s="5">
        <f>D116-C114</f>
        <v>22.660200000000003</v>
      </c>
      <c r="F116" s="7">
        <f>_xlfn.STDEV.P(E114:E122)</f>
        <v>3.3576563916583826</v>
      </c>
      <c r="G116" s="4">
        <v>19.541</v>
      </c>
      <c r="H116" s="5">
        <f>G116-C114</f>
        <v>2.8942000000000014</v>
      </c>
      <c r="I116" s="7">
        <f>_xlfn.STDEV.P(H114:H122)</f>
        <v>1.1440039929136929</v>
      </c>
      <c r="K116" s="10"/>
      <c r="L116" s="4">
        <v>19.670000000000002</v>
      </c>
      <c r="M116" s="7">
        <f>_xlfn.STDEV.P(L114:L121)</f>
        <v>1.4153892185543882</v>
      </c>
      <c r="N116" s="4">
        <v>34.765999999999998</v>
      </c>
      <c r="O116" s="5">
        <f>N116-M114</f>
        <v>15.89463390210361</v>
      </c>
      <c r="P116" s="7">
        <f>_xlfn.STDEV.P(O114:O122)</f>
        <v>2.6347200568139715</v>
      </c>
      <c r="Q116" s="4">
        <v>20.463999999999999</v>
      </c>
      <c r="R116" s="5">
        <f>Q116-M114</f>
        <v>1.5926339021036107</v>
      </c>
      <c r="S116" s="7">
        <f>_xlfn.STDEV.P(R114:R122)</f>
        <v>1.000400838031783</v>
      </c>
    </row>
    <row r="117" spans="1:19" x14ac:dyDescent="0.25">
      <c r="A117" s="14"/>
      <c r="B117" s="4">
        <v>16.471</v>
      </c>
      <c r="D117" s="4">
        <v>41.018999999999998</v>
      </c>
      <c r="E117" s="5">
        <f>D117-C114</f>
        <v>24.372199999999999</v>
      </c>
      <c r="G117" s="4">
        <v>21.004000000000001</v>
      </c>
      <c r="H117" s="5">
        <f>G117-C114</f>
        <v>4.3572000000000024</v>
      </c>
      <c r="K117" s="10"/>
      <c r="L117" s="4">
        <v>21.201000000000001</v>
      </c>
      <c r="N117" s="4">
        <v>37.04</v>
      </c>
      <c r="O117" s="5">
        <f>N117-M114</f>
        <v>18.168633902103611</v>
      </c>
      <c r="Q117" s="4">
        <v>19.786999999999999</v>
      </c>
      <c r="R117" s="5">
        <f>Q117-M114</f>
        <v>0.91563390210361106</v>
      </c>
    </row>
    <row r="118" spans="1:19" x14ac:dyDescent="0.25">
      <c r="A118" s="14"/>
      <c r="B118" s="4">
        <v>15.374000000000001</v>
      </c>
      <c r="D118" s="4">
        <v>41.951000000000001</v>
      </c>
      <c r="E118" s="5">
        <f>D118-C114</f>
        <v>25.304200000000002</v>
      </c>
      <c r="G118" s="4">
        <v>22.259</v>
      </c>
      <c r="H118" s="5">
        <f>G118-C114</f>
        <v>5.6122000000000014</v>
      </c>
      <c r="K118" s="10"/>
      <c r="L118" s="4">
        <v>18.448</v>
      </c>
      <c r="N118" s="4">
        <v>38.265999999999998</v>
      </c>
      <c r="O118" s="5">
        <f>N118-M114</f>
        <v>19.39463390210361</v>
      </c>
      <c r="Q118" s="4">
        <v>20.396000000000001</v>
      </c>
      <c r="R118" s="5">
        <f>Q118-M114</f>
        <v>1.5246339021036128</v>
      </c>
    </row>
    <row r="119" spans="1:19" x14ac:dyDescent="0.25">
      <c r="A119" s="14"/>
      <c r="D119" s="4">
        <v>35.142000000000003</v>
      </c>
      <c r="E119" s="5">
        <f>D119-C114</f>
        <v>18.495200000000004</v>
      </c>
      <c r="G119" s="4">
        <v>23.478000000000002</v>
      </c>
      <c r="H119" s="5">
        <f>G119-C114</f>
        <v>6.8312000000000026</v>
      </c>
      <c r="K119" s="10"/>
      <c r="N119" s="4">
        <v>37.680999999999997</v>
      </c>
      <c r="O119" s="5">
        <f>N119-M114</f>
        <v>18.809633902103609</v>
      </c>
      <c r="Q119" s="4">
        <v>23.052</v>
      </c>
      <c r="R119" s="5">
        <f>Q119-M114</f>
        <v>4.1806339021036116</v>
      </c>
    </row>
    <row r="120" spans="1:19" x14ac:dyDescent="0.25">
      <c r="A120" s="14"/>
      <c r="D120" s="4">
        <v>37.706000000000003</v>
      </c>
      <c r="E120" s="5">
        <f>D120-C114</f>
        <v>21.059200000000004</v>
      </c>
      <c r="G120" s="4">
        <v>21.648</v>
      </c>
      <c r="H120" s="5">
        <f>G120-C114</f>
        <v>5.0012000000000008</v>
      </c>
      <c r="K120" s="10"/>
      <c r="N120" s="4">
        <v>38.58</v>
      </c>
      <c r="O120" s="5">
        <f>N120-M114</f>
        <v>19.70863390210361</v>
      </c>
      <c r="Q120" s="4">
        <v>20.867000000000001</v>
      </c>
      <c r="R120" s="5">
        <f>Q120-M114</f>
        <v>1.9956339021036129</v>
      </c>
    </row>
    <row r="121" spans="1:19" x14ac:dyDescent="0.25">
      <c r="A121" s="14"/>
      <c r="D121" s="4">
        <v>33.268000000000001</v>
      </c>
      <c r="E121" s="5">
        <f>D121-C114</f>
        <v>16.621200000000002</v>
      </c>
      <c r="G121" s="4">
        <v>21.257999999999999</v>
      </c>
      <c r="H121" s="5">
        <f>G121-C114</f>
        <v>4.6112000000000002</v>
      </c>
      <c r="K121" s="10"/>
      <c r="N121" s="4">
        <v>35.314999999999998</v>
      </c>
      <c r="O121" s="5">
        <f>N121-M114</f>
        <v>16.44363390210361</v>
      </c>
      <c r="Q121" s="4">
        <v>21.568000000000001</v>
      </c>
      <c r="R121" s="5">
        <f>Q121-M114</f>
        <v>2.6966339021036134</v>
      </c>
    </row>
    <row r="122" spans="1:19" x14ac:dyDescent="0.25">
      <c r="A122" s="14"/>
      <c r="D122" s="4">
        <v>35.747</v>
      </c>
      <c r="E122" s="5">
        <f>D122-C114</f>
        <v>19.100200000000001</v>
      </c>
      <c r="G122" s="4">
        <v>21.39</v>
      </c>
      <c r="H122" s="5">
        <f>G122-C114</f>
        <v>4.7432000000000016</v>
      </c>
      <c r="K122" s="10"/>
      <c r="N122" s="4">
        <v>33.484999999999999</v>
      </c>
      <c r="O122" s="5">
        <f>N122-M114</f>
        <v>14.613633902103611</v>
      </c>
      <c r="R122" s="5"/>
    </row>
    <row r="123" spans="1:19" x14ac:dyDescent="0.25">
      <c r="A123" s="14"/>
      <c r="K123" s="10"/>
    </row>
    <row r="124" spans="1:19" x14ac:dyDescent="0.25">
      <c r="A124" s="14" t="s">
        <v>15</v>
      </c>
      <c r="B124" s="4">
        <v>15.057</v>
      </c>
      <c r="C124" s="6">
        <f>(B124+B125+B126+B127+B128)/5</f>
        <v>15.564600000000002</v>
      </c>
      <c r="D124" s="4">
        <v>35.804000000000002</v>
      </c>
      <c r="E124" s="5">
        <f>D124-C124</f>
        <v>20.2394</v>
      </c>
      <c r="F124" s="6">
        <f>GEOMEAN(E124:E132)</f>
        <v>23.276148049106098</v>
      </c>
      <c r="G124" s="4">
        <v>21.709</v>
      </c>
      <c r="H124" s="5">
        <f>G124-C124</f>
        <v>6.1443999999999974</v>
      </c>
      <c r="I124" s="6">
        <f>GEOMEAN(H124:H131)</f>
        <v>8.3098188817066934</v>
      </c>
      <c r="K124" s="10" t="s">
        <v>15</v>
      </c>
      <c r="L124" s="4">
        <v>16.405999999999999</v>
      </c>
      <c r="M124" s="6">
        <f>GEOMEAN(L124:L131)</f>
        <v>18.624318988832457</v>
      </c>
      <c r="N124" s="4">
        <v>46.731999999999999</v>
      </c>
      <c r="O124" s="5">
        <f>N124-M124</f>
        <v>28.107681011167543</v>
      </c>
      <c r="P124" s="6">
        <f>GEOMEAN(O124:O132)</f>
        <v>20.353473065098697</v>
      </c>
      <c r="Q124" s="4">
        <v>22.099</v>
      </c>
      <c r="R124" s="5">
        <f>Q124-M124</f>
        <v>3.4746810111675437</v>
      </c>
      <c r="S124" s="6">
        <f>GEOMEAN(R124:R131)</f>
        <v>4.0215080274454449</v>
      </c>
    </row>
    <row r="125" spans="1:19" x14ac:dyDescent="0.25">
      <c r="A125" s="14"/>
      <c r="B125" s="4">
        <v>15.189</v>
      </c>
      <c r="C125" s="4" t="s">
        <v>21</v>
      </c>
      <c r="D125" s="4">
        <v>39.29</v>
      </c>
      <c r="E125" s="5">
        <f>D125-C124</f>
        <v>23.725399999999997</v>
      </c>
      <c r="F125" s="4" t="s">
        <v>21</v>
      </c>
      <c r="G125" s="4">
        <v>21.826000000000001</v>
      </c>
      <c r="H125" s="5">
        <f>G125-C124</f>
        <v>6.2613999999999983</v>
      </c>
      <c r="I125" s="4" t="s">
        <v>21</v>
      </c>
      <c r="K125" s="10"/>
      <c r="L125" s="4">
        <v>21.888999999999999</v>
      </c>
      <c r="M125" s="4" t="s">
        <v>21</v>
      </c>
      <c r="N125" s="4">
        <v>38.476999999999997</v>
      </c>
      <c r="O125" s="5">
        <f>N125-M124</f>
        <v>19.85268101116754</v>
      </c>
      <c r="P125" s="4" t="s">
        <v>21</v>
      </c>
      <c r="Q125" s="4">
        <v>22.004000000000001</v>
      </c>
      <c r="R125" s="5">
        <f>Q125-M124</f>
        <v>3.3796810111675448</v>
      </c>
      <c r="S125" s="4" t="s">
        <v>21</v>
      </c>
    </row>
    <row r="126" spans="1:19" x14ac:dyDescent="0.25">
      <c r="A126" s="14"/>
      <c r="B126" s="4">
        <v>14.776999999999999</v>
      </c>
      <c r="C126" s="7">
        <f>_xlfn.STDEV.P(B124:B128)</f>
        <v>0.77020558294522934</v>
      </c>
      <c r="D126" s="4">
        <v>41.600999999999999</v>
      </c>
      <c r="E126" s="5">
        <f>D126-C124</f>
        <v>26.036399999999997</v>
      </c>
      <c r="F126" s="7">
        <f>_xlfn.STDEV.P(E124:E132)</f>
        <v>1.7226933047476038</v>
      </c>
      <c r="G126" s="4">
        <v>25.942</v>
      </c>
      <c r="H126" s="5">
        <f>G126-C124</f>
        <v>10.377399999999998</v>
      </c>
      <c r="I126" s="7">
        <f>_xlfn.STDEV.P(H124:H131)</f>
        <v>2.0252581162656749</v>
      </c>
      <c r="K126" s="10"/>
      <c r="L126" s="4">
        <v>19.582000000000001</v>
      </c>
      <c r="M126" s="7">
        <f>_xlfn.STDEV.P(L124:L131)</f>
        <v>1.8867539956231811</v>
      </c>
      <c r="N126" s="4">
        <v>41.704000000000001</v>
      </c>
      <c r="O126" s="5">
        <f>N126-M124</f>
        <v>23.079681011167544</v>
      </c>
      <c r="P126" s="7">
        <f>_xlfn.STDEV.P(O124:O132)</f>
        <v>3.752257496626207</v>
      </c>
      <c r="Q126" s="4">
        <v>20.227</v>
      </c>
      <c r="R126" s="5">
        <f>Q126-M124</f>
        <v>1.6026810111675438</v>
      </c>
      <c r="S126" s="7">
        <f>_xlfn.STDEV.P(R124:R131)</f>
        <v>1.5003469802763942</v>
      </c>
    </row>
    <row r="127" spans="1:19" x14ac:dyDescent="0.25">
      <c r="A127" s="14"/>
      <c r="B127" s="4">
        <v>16.925000000000001</v>
      </c>
      <c r="D127" s="4">
        <v>37.04</v>
      </c>
      <c r="E127" s="5">
        <f>D127-C124</f>
        <v>21.475399999999997</v>
      </c>
      <c r="G127" s="4">
        <v>25.974</v>
      </c>
      <c r="H127" s="5">
        <f>G127-C124</f>
        <v>10.409399999999998</v>
      </c>
      <c r="K127" s="10"/>
      <c r="L127" s="4">
        <v>18.132000000000001</v>
      </c>
      <c r="N127" s="4">
        <v>42.529000000000003</v>
      </c>
      <c r="O127" s="5">
        <f>N127-M124</f>
        <v>23.904681011167547</v>
      </c>
      <c r="Q127" s="4">
        <v>24.4</v>
      </c>
      <c r="R127" s="5">
        <f>Q127-M124</f>
        <v>5.7756810111675421</v>
      </c>
    </row>
    <row r="128" spans="1:19" x14ac:dyDescent="0.25">
      <c r="A128" s="14"/>
      <c r="B128" s="4">
        <v>15.875</v>
      </c>
      <c r="D128" s="4">
        <v>40.073999999999998</v>
      </c>
      <c r="E128" s="5">
        <f>D128-C124</f>
        <v>24.509399999999996</v>
      </c>
      <c r="G128" s="4">
        <v>26.597000000000001</v>
      </c>
      <c r="H128" s="5">
        <f>G128-C124</f>
        <v>11.032399999999999</v>
      </c>
      <c r="K128" s="10"/>
      <c r="L128" s="4">
        <v>17.574000000000002</v>
      </c>
      <c r="N128" s="4">
        <v>38.741</v>
      </c>
      <c r="O128" s="5">
        <f>N128-M124</f>
        <v>20.116681011167543</v>
      </c>
      <c r="Q128" s="4">
        <v>24.422000000000001</v>
      </c>
      <c r="R128" s="5">
        <f>Q128-M124</f>
        <v>5.7976810111675441</v>
      </c>
    </row>
    <row r="129" spans="1:18" x14ac:dyDescent="0.25">
      <c r="A129" s="14"/>
      <c r="D129" s="4">
        <v>38.423999999999999</v>
      </c>
      <c r="E129" s="5">
        <f>D129-C124</f>
        <v>22.859399999999997</v>
      </c>
      <c r="G129" s="4">
        <v>24.89</v>
      </c>
      <c r="H129" s="5">
        <f>G129-C124</f>
        <v>9.3253999999999984</v>
      </c>
      <c r="K129" s="10"/>
      <c r="N129" s="4">
        <v>39.131</v>
      </c>
      <c r="O129" s="5">
        <f>N129-M124</f>
        <v>20.506681011167544</v>
      </c>
      <c r="Q129" s="4">
        <v>23.222000000000001</v>
      </c>
      <c r="R129" s="5">
        <f>Q129-M124</f>
        <v>4.5976810111675448</v>
      </c>
    </row>
    <row r="130" spans="1:18" x14ac:dyDescent="0.25">
      <c r="A130" s="14"/>
      <c r="D130" s="4">
        <v>39.375</v>
      </c>
      <c r="E130" s="5">
        <f>D130-C124</f>
        <v>23.810399999999998</v>
      </c>
      <c r="G130" s="4">
        <v>24.792999999999999</v>
      </c>
      <c r="H130" s="5">
        <f>G130-C124</f>
        <v>9.228399999999997</v>
      </c>
      <c r="K130" s="10"/>
      <c r="N130" s="4">
        <v>38.143000000000001</v>
      </c>
      <c r="O130" s="5">
        <f>N130-M124</f>
        <v>19.518681011167544</v>
      </c>
      <c r="Q130" s="4">
        <v>24.495000000000001</v>
      </c>
      <c r="R130" s="5">
        <f>Q130-M124</f>
        <v>5.8706810111675445</v>
      </c>
    </row>
    <row r="131" spans="1:18" x14ac:dyDescent="0.25">
      <c r="A131" s="14"/>
      <c r="D131" s="4">
        <v>40.704000000000001</v>
      </c>
      <c r="E131" s="5">
        <f>D131-C124</f>
        <v>25.139399999999998</v>
      </c>
      <c r="G131" s="4">
        <v>21.327000000000002</v>
      </c>
      <c r="H131" s="5">
        <f>G131-C124</f>
        <v>5.7623999999999995</v>
      </c>
      <c r="K131" s="10"/>
      <c r="N131" s="4">
        <v>34.719000000000001</v>
      </c>
      <c r="O131" s="5">
        <f>N131-M124</f>
        <v>16.094681011167545</v>
      </c>
      <c r="R131" s="5"/>
    </row>
    <row r="132" spans="1:18" x14ac:dyDescent="0.25">
      <c r="A132" s="14"/>
      <c r="D132" s="4">
        <v>37.835999999999999</v>
      </c>
      <c r="E132" s="5">
        <f>D132-C124</f>
        <v>22.271399999999996</v>
      </c>
      <c r="H132" s="5"/>
      <c r="K132" s="10"/>
      <c r="N132" s="4">
        <v>33.649000000000001</v>
      </c>
      <c r="O132" s="5">
        <f>N132-M124</f>
        <v>15.024681011167544</v>
      </c>
      <c r="R132" s="5"/>
    </row>
  </sheetData>
  <mergeCells count="12">
    <mergeCell ref="A1:I1"/>
    <mergeCell ref="K1:S1"/>
    <mergeCell ref="U3:W3"/>
    <mergeCell ref="U4:W4"/>
    <mergeCell ref="B2:B3"/>
    <mergeCell ref="C2:C3"/>
    <mergeCell ref="D2:F2"/>
    <mergeCell ref="G2:I2"/>
    <mergeCell ref="L2:L3"/>
    <mergeCell ref="M2:M3"/>
    <mergeCell ref="N2:P2"/>
    <mergeCell ref="Q2:S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6"/>
  <sheetViews>
    <sheetView tabSelected="1" zoomScale="80" zoomScaleNormal="80" workbookViewId="0">
      <selection activeCell="B17" sqref="B17:O18"/>
    </sheetView>
  </sheetViews>
  <sheetFormatPr defaultRowHeight="15" x14ac:dyDescent="0.25"/>
  <cols>
    <col min="1" max="1" width="5" customWidth="1"/>
    <col min="2" max="2" width="10.5703125" customWidth="1"/>
    <col min="3" max="3" width="11.28515625" customWidth="1"/>
    <col min="17" max="17" width="9.140625" customWidth="1"/>
    <col min="18" max="18" width="12" customWidth="1"/>
  </cols>
  <sheetData>
    <row r="1" spans="1:30" x14ac:dyDescent="0.25">
      <c r="A1" s="1"/>
      <c r="B1" s="4"/>
      <c r="C1" s="4"/>
      <c r="D1" s="4"/>
      <c r="E1" s="4"/>
      <c r="F1" s="4"/>
      <c r="G1" s="4"/>
      <c r="H1" s="4"/>
      <c r="I1" s="4"/>
      <c r="J1" s="5"/>
      <c r="K1" s="4"/>
      <c r="L1" s="4"/>
      <c r="M1" s="4"/>
      <c r="N1" s="4"/>
      <c r="O1" s="4"/>
      <c r="P1" s="4"/>
      <c r="Q1" s="4"/>
      <c r="R1" s="4"/>
      <c r="S1" s="4"/>
    </row>
    <row r="2" spans="1:30" ht="15" customHeight="1" x14ac:dyDescent="0.25">
      <c r="A2" s="1"/>
      <c r="B2" s="32" t="s">
        <v>51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4"/>
      <c r="Q2" s="32" t="s">
        <v>52</v>
      </c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ht="15" customHeight="1" x14ac:dyDescent="0.25">
      <c r="A3" s="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4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x14ac:dyDescent="0.25">
      <c r="A4" s="1"/>
      <c r="B4" s="10" t="s">
        <v>50</v>
      </c>
      <c r="C4" s="10" t="s">
        <v>40</v>
      </c>
      <c r="D4" s="10" t="s">
        <v>28</v>
      </c>
      <c r="E4" s="10" t="s">
        <v>29</v>
      </c>
      <c r="F4" s="10" t="s">
        <v>30</v>
      </c>
      <c r="G4" s="10" t="s">
        <v>31</v>
      </c>
      <c r="H4" s="20" t="s">
        <v>33</v>
      </c>
      <c r="I4" s="10" t="s">
        <v>32</v>
      </c>
      <c r="J4" s="10" t="s">
        <v>34</v>
      </c>
      <c r="K4" s="10" t="s">
        <v>35</v>
      </c>
      <c r="L4" s="10" t="s">
        <v>36</v>
      </c>
      <c r="M4" s="10" t="s">
        <v>37</v>
      </c>
      <c r="N4" s="10" t="s">
        <v>39</v>
      </c>
      <c r="O4" s="10" t="s">
        <v>38</v>
      </c>
      <c r="P4" s="4"/>
      <c r="Q4" s="10" t="s">
        <v>50</v>
      </c>
      <c r="R4" s="10" t="s">
        <v>40</v>
      </c>
      <c r="S4" s="22" t="s">
        <v>28</v>
      </c>
      <c r="T4" s="21" t="s">
        <v>29</v>
      </c>
      <c r="U4" s="20" t="s">
        <v>30</v>
      </c>
      <c r="V4" s="20" t="s">
        <v>31</v>
      </c>
      <c r="W4" s="21" t="s">
        <v>33</v>
      </c>
      <c r="X4" s="21" t="s">
        <v>32</v>
      </c>
      <c r="Y4" s="20" t="s">
        <v>34</v>
      </c>
      <c r="Z4" s="10" t="s">
        <v>35</v>
      </c>
      <c r="AA4" s="22" t="s">
        <v>36</v>
      </c>
      <c r="AB4" s="20" t="s">
        <v>37</v>
      </c>
      <c r="AC4" s="20" t="s">
        <v>39</v>
      </c>
      <c r="AD4" s="23" t="s">
        <v>38</v>
      </c>
    </row>
    <row r="5" spans="1:30" x14ac:dyDescent="0.25">
      <c r="A5" s="1"/>
      <c r="B5" s="10" t="s">
        <v>41</v>
      </c>
      <c r="C5" s="4">
        <v>18.843000000000004</v>
      </c>
      <c r="D5" s="4">
        <v>16.16</v>
      </c>
      <c r="E5" s="4">
        <v>22.881800000000005</v>
      </c>
      <c r="F5" s="4">
        <v>19.6386</v>
      </c>
      <c r="G5" s="4">
        <v>20.387199999999996</v>
      </c>
      <c r="H5" s="4">
        <v>20.942151390794475</v>
      </c>
      <c r="I5" s="4">
        <v>20.387199999999996</v>
      </c>
      <c r="J5" s="4">
        <v>20.191599999999998</v>
      </c>
      <c r="K5" s="4">
        <v>20.365200000000002</v>
      </c>
      <c r="L5" s="4">
        <v>21.104399999999998</v>
      </c>
      <c r="M5" s="4">
        <v>16.883600000000001</v>
      </c>
      <c r="N5" s="4">
        <v>27.395200000000003</v>
      </c>
      <c r="O5" s="4">
        <v>20.2394</v>
      </c>
      <c r="P5" s="4"/>
      <c r="Q5" s="10" t="s">
        <v>41</v>
      </c>
      <c r="R5" s="4">
        <v>36.852781604749289</v>
      </c>
      <c r="S5" s="4">
        <v>20.264124309812445</v>
      </c>
      <c r="T5" s="4">
        <v>10.564984200049377</v>
      </c>
      <c r="U5" s="4">
        <v>19.654039159352827</v>
      </c>
      <c r="V5" s="4">
        <v>20.584705067188921</v>
      </c>
      <c r="W5" s="4">
        <v>18.629033000527329</v>
      </c>
      <c r="X5" s="4">
        <v>44.718738107345473</v>
      </c>
      <c r="Y5" s="4">
        <v>14.978537647593196</v>
      </c>
      <c r="Z5" s="4">
        <v>29.636218174961012</v>
      </c>
      <c r="AA5" s="4">
        <v>16.840094598009838</v>
      </c>
      <c r="AB5" s="4">
        <v>19.874586925618576</v>
      </c>
      <c r="AC5" s="4">
        <v>23.923633902103614</v>
      </c>
      <c r="AD5" s="4">
        <v>28.107681011167543</v>
      </c>
    </row>
    <row r="6" spans="1:30" x14ac:dyDescent="0.25">
      <c r="A6" s="1"/>
      <c r="B6" s="10" t="s">
        <v>42</v>
      </c>
      <c r="C6" s="4">
        <v>22.597999999999999</v>
      </c>
      <c r="D6" s="4">
        <v>20.962999999999997</v>
      </c>
      <c r="E6" s="4">
        <v>22.366800000000005</v>
      </c>
      <c r="F6" s="4">
        <v>17.850600000000004</v>
      </c>
      <c r="G6" s="4">
        <v>18.245200000000001</v>
      </c>
      <c r="H6" s="4">
        <v>21.374151390794477</v>
      </c>
      <c r="I6" s="4">
        <v>18.245200000000001</v>
      </c>
      <c r="J6" s="4">
        <v>22.086600000000001</v>
      </c>
      <c r="K6" s="4">
        <v>15.962200000000003</v>
      </c>
      <c r="L6" s="4">
        <v>26.340400000000002</v>
      </c>
      <c r="M6" s="4">
        <v>12.756600000000002</v>
      </c>
      <c r="N6" s="4">
        <v>24.245200000000004</v>
      </c>
      <c r="O6" s="4">
        <v>23.725399999999997</v>
      </c>
      <c r="P6" s="4"/>
      <c r="Q6" s="10" t="s">
        <v>42</v>
      </c>
      <c r="R6" s="4">
        <v>30.442781604749285</v>
      </c>
      <c r="S6" s="4">
        <v>22.545124309812444</v>
      </c>
      <c r="T6" s="4">
        <v>19.648984200049377</v>
      </c>
      <c r="U6" s="4">
        <v>17.506039159352824</v>
      </c>
      <c r="V6" s="4">
        <v>17.152705067188926</v>
      </c>
      <c r="W6" s="4">
        <v>16.885033000527329</v>
      </c>
      <c r="X6" s="4">
        <v>42.102738107345473</v>
      </c>
      <c r="Y6" s="4">
        <v>15.797537647593195</v>
      </c>
      <c r="Z6" s="4">
        <v>22.911218174961011</v>
      </c>
      <c r="AA6" s="4">
        <v>16.97009459800984</v>
      </c>
      <c r="AB6" s="4">
        <v>23.989586925618578</v>
      </c>
      <c r="AC6" s="4">
        <v>20.646633902103613</v>
      </c>
      <c r="AD6" s="4">
        <v>19.85268101116754</v>
      </c>
    </row>
    <row r="7" spans="1:30" x14ac:dyDescent="0.25">
      <c r="A7" s="1"/>
      <c r="B7" s="10" t="s">
        <v>43</v>
      </c>
      <c r="C7" s="4">
        <v>26.472999999999999</v>
      </c>
      <c r="D7" s="4">
        <v>20.855999999999998</v>
      </c>
      <c r="E7" s="4">
        <v>27.528800000000004</v>
      </c>
      <c r="F7" s="4">
        <v>19.6296</v>
      </c>
      <c r="G7" s="4">
        <v>17.9922</v>
      </c>
      <c r="H7" s="4">
        <v>17.50715139079448</v>
      </c>
      <c r="I7" s="4">
        <v>17.9922</v>
      </c>
      <c r="J7" s="4">
        <v>19.288599999999999</v>
      </c>
      <c r="K7" s="4">
        <v>16.931200000000004</v>
      </c>
      <c r="L7" s="4">
        <v>21.513399999999997</v>
      </c>
      <c r="M7" s="4">
        <v>11.859600000000004</v>
      </c>
      <c r="N7" s="4">
        <v>22.660200000000003</v>
      </c>
      <c r="O7" s="4">
        <v>26.036399999999997</v>
      </c>
      <c r="P7" s="4"/>
      <c r="Q7" s="10" t="s">
        <v>43</v>
      </c>
      <c r="R7" s="4">
        <v>20.506781604749285</v>
      </c>
      <c r="S7" s="4">
        <v>21.148124309812445</v>
      </c>
      <c r="T7" s="4">
        <v>16.381984200049374</v>
      </c>
      <c r="U7" s="4">
        <v>19.634039159352824</v>
      </c>
      <c r="V7" s="4">
        <v>14.816705067188922</v>
      </c>
      <c r="W7" s="4">
        <v>16.885033000527329</v>
      </c>
      <c r="X7" s="4">
        <v>46.321738107345467</v>
      </c>
      <c r="Y7" s="4">
        <v>16.483537647593199</v>
      </c>
      <c r="Z7" s="4">
        <v>16.185218174961012</v>
      </c>
      <c r="AA7" s="4">
        <v>21.358094598009838</v>
      </c>
      <c r="AB7" s="4">
        <v>17.608586925618578</v>
      </c>
      <c r="AC7" s="4">
        <v>15.89463390210361</v>
      </c>
      <c r="AD7" s="4">
        <v>23.079681011167544</v>
      </c>
    </row>
    <row r="8" spans="1:30" x14ac:dyDescent="0.25">
      <c r="A8" s="1"/>
      <c r="B8" s="10" t="s">
        <v>44</v>
      </c>
      <c r="C8" s="4">
        <v>24.073</v>
      </c>
      <c r="D8" s="4">
        <v>24.544</v>
      </c>
      <c r="E8" s="4">
        <v>17.413800000000002</v>
      </c>
      <c r="F8" s="4">
        <v>20.1846</v>
      </c>
      <c r="G8" s="4">
        <v>20.638200000000001</v>
      </c>
      <c r="H8" s="4">
        <v>15.965151390794478</v>
      </c>
      <c r="I8" s="4">
        <v>20.638200000000001</v>
      </c>
      <c r="J8" s="4">
        <v>22.393600000000003</v>
      </c>
      <c r="K8" s="4">
        <v>20.005200000000002</v>
      </c>
      <c r="L8" s="4">
        <v>14.9024</v>
      </c>
      <c r="M8" s="4">
        <v>23.790600000000005</v>
      </c>
      <c r="N8" s="4">
        <v>24.372199999999999</v>
      </c>
      <c r="O8" s="4">
        <v>21.475399999999997</v>
      </c>
      <c r="P8" s="4"/>
      <c r="Q8" s="10" t="s">
        <v>44</v>
      </c>
      <c r="R8" s="4">
        <v>23.465781604749289</v>
      </c>
      <c r="S8" s="4">
        <v>16.89712430981244</v>
      </c>
      <c r="T8" s="4">
        <v>23.615984200049375</v>
      </c>
      <c r="U8" s="4">
        <v>21.828039159352826</v>
      </c>
      <c r="V8" s="4">
        <v>20.928705067188922</v>
      </c>
      <c r="W8" s="4">
        <v>15.740033000527331</v>
      </c>
      <c r="X8" s="4">
        <v>46.907738107345473</v>
      </c>
      <c r="Y8" s="4">
        <v>18.345537647593193</v>
      </c>
      <c r="Z8" s="4">
        <v>15.992218174961014</v>
      </c>
      <c r="AA8" s="4">
        <v>24.940094598009839</v>
      </c>
      <c r="AB8" s="4">
        <v>18.209586925618577</v>
      </c>
      <c r="AC8" s="4">
        <v>18.168633902103611</v>
      </c>
      <c r="AD8" s="4">
        <v>23.904681011167547</v>
      </c>
    </row>
    <row r="9" spans="1:30" x14ac:dyDescent="0.25">
      <c r="A9" s="1"/>
      <c r="B9" s="10" t="s">
        <v>45</v>
      </c>
      <c r="C9" s="4">
        <v>17.892000000000003</v>
      </c>
      <c r="D9" s="4">
        <v>18.011999999999997</v>
      </c>
      <c r="E9" s="4">
        <v>21.398800000000001</v>
      </c>
      <c r="F9" s="4">
        <v>23.211600000000001</v>
      </c>
      <c r="G9" s="4">
        <v>18.6692</v>
      </c>
      <c r="H9" s="4">
        <v>18.325151390794478</v>
      </c>
      <c r="I9" s="4">
        <v>18.6692</v>
      </c>
      <c r="J9" s="4">
        <v>23.402600000000003</v>
      </c>
      <c r="K9" s="4">
        <v>26.810200000000002</v>
      </c>
      <c r="L9" s="4">
        <v>18.816400000000002</v>
      </c>
      <c r="M9" s="4">
        <v>21.251600000000003</v>
      </c>
      <c r="N9" s="4">
        <v>25.304200000000002</v>
      </c>
      <c r="O9" s="4">
        <v>24.509399999999996</v>
      </c>
      <c r="P9" s="4"/>
      <c r="Q9" s="10" t="s">
        <v>45</v>
      </c>
      <c r="R9" s="4">
        <v>29.262781604749286</v>
      </c>
      <c r="S9" s="4">
        <v>17.803124309812439</v>
      </c>
      <c r="T9" s="4">
        <v>16.816984200049376</v>
      </c>
      <c r="U9" s="4">
        <v>17.721039159352827</v>
      </c>
      <c r="V9" s="4">
        <v>20.714705067188923</v>
      </c>
      <c r="W9" s="4">
        <v>17.535033000527328</v>
      </c>
      <c r="X9" s="4">
        <v>42.612738107345471</v>
      </c>
      <c r="Y9" s="4">
        <v>22.535537647593198</v>
      </c>
      <c r="Z9" s="4">
        <v>14.56721817496101</v>
      </c>
      <c r="AA9" s="4">
        <v>25.079094598009842</v>
      </c>
      <c r="AB9" s="4">
        <v>18.289586925618575</v>
      </c>
      <c r="AC9" s="4">
        <v>19.39463390210361</v>
      </c>
      <c r="AD9" s="4">
        <v>20.116681011167543</v>
      </c>
    </row>
    <row r="10" spans="1:30" x14ac:dyDescent="0.25">
      <c r="A10" s="1"/>
      <c r="B10" s="10" t="s">
        <v>46</v>
      </c>
      <c r="C10" s="4">
        <v>21.759999999999998</v>
      </c>
      <c r="D10" s="4">
        <v>20.248000000000001</v>
      </c>
      <c r="E10" s="4">
        <v>23.843800000000002</v>
      </c>
      <c r="F10" s="4">
        <v>21.399600000000003</v>
      </c>
      <c r="G10" s="4">
        <v>18.6692</v>
      </c>
      <c r="H10" s="4">
        <v>17.470151390794474</v>
      </c>
      <c r="I10" s="4">
        <v>18.6692</v>
      </c>
      <c r="J10" s="4">
        <v>19.107600000000001</v>
      </c>
      <c r="K10" s="4">
        <v>24.2682</v>
      </c>
      <c r="L10" s="4">
        <v>25.779400000000003</v>
      </c>
      <c r="M10" s="4">
        <v>23.118600000000001</v>
      </c>
      <c r="N10" s="4">
        <v>18.495200000000004</v>
      </c>
      <c r="O10" s="4">
        <v>22.859399999999997</v>
      </c>
      <c r="P10" s="4"/>
      <c r="Q10" s="10" t="s">
        <v>46</v>
      </c>
      <c r="R10" s="4">
        <v>26.991781604749285</v>
      </c>
      <c r="S10" s="4">
        <v>16.086124309812444</v>
      </c>
      <c r="T10" s="4">
        <v>17.130984200049376</v>
      </c>
      <c r="U10" s="4">
        <v>13.642039159352825</v>
      </c>
      <c r="V10" s="4">
        <v>17.826705067188925</v>
      </c>
      <c r="W10" s="4">
        <v>19.59803300052733</v>
      </c>
      <c r="X10" s="4">
        <v>36.19273810734547</v>
      </c>
      <c r="Y10" s="4">
        <v>22.534537647593194</v>
      </c>
      <c r="Z10" s="4">
        <v>20.228218174961011</v>
      </c>
      <c r="AA10" s="4">
        <v>24.479094598009841</v>
      </c>
      <c r="AB10" s="4">
        <v>14.621586925618576</v>
      </c>
      <c r="AC10" s="4">
        <v>18.809633902103609</v>
      </c>
      <c r="AD10" s="4">
        <v>20.506681011167544</v>
      </c>
    </row>
    <row r="11" spans="1:30" x14ac:dyDescent="0.25">
      <c r="A11" s="1"/>
      <c r="B11" s="10" t="s">
        <v>47</v>
      </c>
      <c r="C11" s="4">
        <v>24.341000000000001</v>
      </c>
      <c r="D11" s="4">
        <v>20.660999999999998</v>
      </c>
      <c r="E11" s="4">
        <v>22.152799999999999</v>
      </c>
      <c r="F11" s="4">
        <v>20.034600000000001</v>
      </c>
      <c r="G11" s="4">
        <v>18.269200000000001</v>
      </c>
      <c r="H11" s="4">
        <v>16.410151390794478</v>
      </c>
      <c r="I11" s="4">
        <v>18.269200000000001</v>
      </c>
      <c r="J11" s="4">
        <v>27.662600000000001</v>
      </c>
      <c r="K11" s="4">
        <v>16.981200000000001</v>
      </c>
      <c r="L11" s="4">
        <v>23.372399999999999</v>
      </c>
      <c r="M11" s="4">
        <v>24.8416</v>
      </c>
      <c r="N11" s="4">
        <v>21.059200000000004</v>
      </c>
      <c r="O11" s="4">
        <v>23.810399999999998</v>
      </c>
      <c r="P11" s="4"/>
      <c r="Q11" s="10" t="s">
        <v>47</v>
      </c>
      <c r="R11" s="4">
        <v>21.926781604749287</v>
      </c>
      <c r="S11" s="4">
        <v>18.550124309812439</v>
      </c>
      <c r="T11" s="4">
        <v>15.810984200049376</v>
      </c>
      <c r="U11" s="4">
        <v>15.711039159352827</v>
      </c>
      <c r="V11" s="4">
        <v>18.149705067188926</v>
      </c>
      <c r="W11" s="4">
        <v>18.045033000527326</v>
      </c>
      <c r="X11" s="4">
        <v>29.260738107345468</v>
      </c>
      <c r="Y11" s="4">
        <v>21.078537647593198</v>
      </c>
      <c r="Z11" s="4">
        <v>21.421218174961009</v>
      </c>
      <c r="AA11" s="4">
        <v>21.03709459800984</v>
      </c>
      <c r="AB11" s="4">
        <v>17.988586925618581</v>
      </c>
      <c r="AC11" s="4">
        <v>19.70863390210361</v>
      </c>
      <c r="AD11" s="4">
        <v>19.518681011167544</v>
      </c>
    </row>
    <row r="12" spans="1:30" x14ac:dyDescent="0.25">
      <c r="A12" s="1"/>
      <c r="B12" s="10" t="s">
        <v>48</v>
      </c>
      <c r="C12" s="4">
        <v>19.185000000000002</v>
      </c>
      <c r="D12" s="4"/>
      <c r="E12" s="4"/>
      <c r="F12" s="4"/>
      <c r="G12" s="4">
        <v>21.964200000000002</v>
      </c>
      <c r="H12" s="4">
        <v>15.225151390794476</v>
      </c>
      <c r="I12" s="4">
        <v>21.964200000000002</v>
      </c>
      <c r="J12" s="4">
        <v>27.426599999999997</v>
      </c>
      <c r="K12" s="4"/>
      <c r="L12" s="4">
        <v>23.151400000000002</v>
      </c>
      <c r="M12" s="4"/>
      <c r="N12" s="4">
        <v>16.621200000000002</v>
      </c>
      <c r="O12" s="4">
        <v>25.139399999999998</v>
      </c>
      <c r="P12" s="4"/>
      <c r="Q12" s="10" t="s">
        <v>48</v>
      </c>
      <c r="R12" s="4">
        <v>20.724781604749289</v>
      </c>
      <c r="S12" s="4">
        <v>19.703124309812445</v>
      </c>
      <c r="T12" s="4">
        <v>17.11098420004938</v>
      </c>
      <c r="U12" s="4">
        <v>17.622039159352823</v>
      </c>
      <c r="V12" s="4">
        <v>14.919705067188923</v>
      </c>
      <c r="W12" s="4">
        <v>18.949033000527329</v>
      </c>
      <c r="X12" s="4"/>
      <c r="Y12" s="4"/>
      <c r="Z12" s="4"/>
      <c r="AA12" s="4">
        <v>15.695094598009838</v>
      </c>
      <c r="AB12" s="4">
        <v>16.038586925618578</v>
      </c>
      <c r="AC12" s="4">
        <v>16.44363390210361</v>
      </c>
      <c r="AD12" s="4">
        <v>16.094681011167545</v>
      </c>
    </row>
    <row r="13" spans="1:30" x14ac:dyDescent="0.25">
      <c r="A13" s="1"/>
      <c r="B13" s="10" t="s">
        <v>49</v>
      </c>
      <c r="C13" s="4"/>
      <c r="D13" s="4"/>
      <c r="E13" s="4"/>
      <c r="F13" s="4"/>
      <c r="G13" s="4"/>
      <c r="H13" s="4">
        <v>19.930151390794475</v>
      </c>
      <c r="I13" s="4"/>
      <c r="J13" s="4">
        <v>24.600600000000004</v>
      </c>
      <c r="K13" s="4"/>
      <c r="L13" s="4">
        <v>16.879400000000004</v>
      </c>
      <c r="M13" s="4"/>
      <c r="N13" s="4">
        <v>19.100200000000001</v>
      </c>
      <c r="O13" s="4">
        <v>22.271399999999996</v>
      </c>
      <c r="P13" s="4"/>
      <c r="Q13" s="10" t="s">
        <v>49</v>
      </c>
      <c r="R13" s="4"/>
      <c r="S13" s="4">
        <v>19.457124309812443</v>
      </c>
      <c r="T13" s="4">
        <v>14.401984200049377</v>
      </c>
      <c r="U13" s="4">
        <v>19.383039159352826</v>
      </c>
      <c r="V13" s="4">
        <v>12.662705067188922</v>
      </c>
      <c r="W13" s="4">
        <v>19.325033000527327</v>
      </c>
      <c r="X13" s="4"/>
      <c r="Y13" s="4"/>
      <c r="Z13" s="4"/>
      <c r="AA13" s="4"/>
      <c r="AB13" s="4">
        <v>17.700586925618577</v>
      </c>
      <c r="AC13" s="4">
        <v>14.613633902103611</v>
      </c>
      <c r="AD13" s="4">
        <v>15.024681011167544</v>
      </c>
    </row>
    <row r="14" spans="1:30" x14ac:dyDescent="0.25">
      <c r="A14" s="1"/>
      <c r="B14" s="10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5">
      <c r="A15" s="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5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customHeight="1" x14ac:dyDescent="0.25">
      <c r="A17" s="1"/>
      <c r="B17" s="32" t="s">
        <v>53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4"/>
      <c r="Q17" s="32" t="s">
        <v>54</v>
      </c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ht="15" customHeight="1" x14ac:dyDescent="0.25">
      <c r="A18" s="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4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x14ac:dyDescent="0.25">
      <c r="A19" s="1"/>
      <c r="B19" s="10" t="s">
        <v>50</v>
      </c>
      <c r="C19" s="10" t="s">
        <v>40</v>
      </c>
      <c r="D19" s="10" t="s">
        <v>28</v>
      </c>
      <c r="E19" s="21" t="s">
        <v>29</v>
      </c>
      <c r="F19" s="21" t="s">
        <v>30</v>
      </c>
      <c r="G19" s="22" t="s">
        <v>31</v>
      </c>
      <c r="H19" s="20" t="s">
        <v>33</v>
      </c>
      <c r="I19" s="22" t="s">
        <v>32</v>
      </c>
      <c r="J19" s="20" t="s">
        <v>34</v>
      </c>
      <c r="K19" s="10" t="s">
        <v>35</v>
      </c>
      <c r="L19" s="22" t="s">
        <v>36</v>
      </c>
      <c r="M19" s="21" t="s">
        <v>37</v>
      </c>
      <c r="N19" s="21" t="s">
        <v>39</v>
      </c>
      <c r="O19" s="21" t="s">
        <v>38</v>
      </c>
      <c r="P19" s="4"/>
      <c r="Q19" s="10" t="s">
        <v>50</v>
      </c>
      <c r="R19" s="10" t="s">
        <v>40</v>
      </c>
      <c r="S19" s="22" t="s">
        <v>28</v>
      </c>
      <c r="T19" s="10" t="s">
        <v>29</v>
      </c>
      <c r="U19" s="10" t="s">
        <v>30</v>
      </c>
      <c r="V19" s="10" t="s">
        <v>31</v>
      </c>
      <c r="W19" s="10" t="s">
        <v>33</v>
      </c>
      <c r="X19" s="21" t="s">
        <v>32</v>
      </c>
      <c r="Y19" s="10" t="s">
        <v>34</v>
      </c>
      <c r="Z19" s="22" t="s">
        <v>35</v>
      </c>
      <c r="AA19" s="10" t="s">
        <v>36</v>
      </c>
      <c r="AB19" s="22" t="s">
        <v>37</v>
      </c>
      <c r="AC19" s="10" t="s">
        <v>39</v>
      </c>
      <c r="AD19" s="10" t="s">
        <v>38</v>
      </c>
    </row>
    <row r="20" spans="1:30" x14ac:dyDescent="0.25">
      <c r="A20" s="1"/>
      <c r="B20" s="10" t="s">
        <v>41</v>
      </c>
      <c r="C20" s="4">
        <v>0.87300000000000111</v>
      </c>
      <c r="D20" s="4">
        <v>5.0479999999999983</v>
      </c>
      <c r="E20" s="4">
        <v>4.3858000000000015</v>
      </c>
      <c r="F20" s="4">
        <v>4.2606000000000037</v>
      </c>
      <c r="G20" s="4">
        <v>1.1701999999999995</v>
      </c>
      <c r="H20" s="4">
        <v>2.5481999999999978</v>
      </c>
      <c r="I20" s="4">
        <v>3.1181513907944769</v>
      </c>
      <c r="J20" s="4">
        <v>3.0516000000000001</v>
      </c>
      <c r="K20" s="4">
        <v>0.30920000000000059</v>
      </c>
      <c r="L20" s="4">
        <v>2.2563999999999993</v>
      </c>
      <c r="M20" s="4">
        <v>4.0356000000000023</v>
      </c>
      <c r="N20" s="4">
        <v>5.9342000000000006</v>
      </c>
      <c r="O20" s="4">
        <v>6.1443999999999974</v>
      </c>
      <c r="P20" s="4"/>
      <c r="Q20" s="10" t="s">
        <v>41</v>
      </c>
      <c r="R20" s="4">
        <v>3.3897816047492846</v>
      </c>
      <c r="S20" s="4">
        <v>4.0001243098124419</v>
      </c>
      <c r="T20" s="4">
        <v>3.8589842000493775</v>
      </c>
      <c r="U20" s="4">
        <v>2.5700391593528256</v>
      </c>
      <c r="V20" s="4">
        <v>4.8507050671889207</v>
      </c>
      <c r="W20" s="4">
        <v>1.1430330005273301</v>
      </c>
      <c r="X20" s="4">
        <v>27.45473810734547</v>
      </c>
      <c r="Y20" s="4">
        <v>2.6055376475931951</v>
      </c>
      <c r="Z20" s="4">
        <v>2.01221817496101</v>
      </c>
      <c r="AA20" s="4">
        <v>2.1580945980098392</v>
      </c>
      <c r="AB20" s="4">
        <v>3.7705869256185771</v>
      </c>
      <c r="AC20" s="4">
        <v>1.5266339021036117</v>
      </c>
      <c r="AD20" s="4">
        <v>3.4746810111675437</v>
      </c>
    </row>
    <row r="21" spans="1:30" x14ac:dyDescent="0.25">
      <c r="A21" s="1"/>
      <c r="B21" s="10" t="s">
        <v>42</v>
      </c>
      <c r="C21" s="4">
        <v>1.25</v>
      </c>
      <c r="D21" s="4">
        <v>10.568999999999999</v>
      </c>
      <c r="E21" s="4">
        <v>3.7028000000000016</v>
      </c>
      <c r="F21" s="4">
        <v>2.276600000000002</v>
      </c>
      <c r="G21" s="4">
        <v>4.4421999999999997</v>
      </c>
      <c r="H21" s="4">
        <v>1.2012</v>
      </c>
      <c r="I21" s="4">
        <v>0.77215139079447681</v>
      </c>
      <c r="J21" s="4">
        <v>4.1265999999999998</v>
      </c>
      <c r="K21" s="4">
        <v>4.1792000000000016</v>
      </c>
      <c r="L21" s="4">
        <v>3.5654000000000003</v>
      </c>
      <c r="M21" s="4">
        <v>2.5656000000000034</v>
      </c>
      <c r="N21" s="4">
        <v>3.4562000000000026</v>
      </c>
      <c r="O21" s="4">
        <v>6.2613999999999983</v>
      </c>
      <c r="P21" s="4"/>
      <c r="Q21" s="10" t="s">
        <v>42</v>
      </c>
      <c r="R21" s="4">
        <v>3.4117816047492866</v>
      </c>
      <c r="S21" s="4">
        <v>2.2231243098124409</v>
      </c>
      <c r="T21" s="4">
        <v>2.726984200049376</v>
      </c>
      <c r="U21" s="4">
        <v>4.1730391593528271</v>
      </c>
      <c r="V21" s="4">
        <v>3.5347050671889217</v>
      </c>
      <c r="W21" s="4">
        <v>3.0340330005273319</v>
      </c>
      <c r="X21" s="4">
        <v>30.522738107345468</v>
      </c>
      <c r="Y21" s="4">
        <v>2.3345376475931978</v>
      </c>
      <c r="Z21" s="4">
        <v>0.7472181749610094</v>
      </c>
      <c r="AA21" s="4">
        <v>1.3990945980098388</v>
      </c>
      <c r="AB21" s="4">
        <v>0.69158692561857649</v>
      </c>
      <c r="AC21" s="4">
        <v>1.5926339021036107</v>
      </c>
      <c r="AD21" s="4">
        <v>3.3796810111675448</v>
      </c>
    </row>
    <row r="22" spans="1:30" x14ac:dyDescent="0.25">
      <c r="A22" s="1"/>
      <c r="B22" s="10" t="s">
        <v>43</v>
      </c>
      <c r="C22" s="4">
        <v>2.3030000000000008</v>
      </c>
      <c r="D22" s="4">
        <v>5.3919999999999995</v>
      </c>
      <c r="E22" s="4">
        <v>3.9937999999999985</v>
      </c>
      <c r="F22" s="4">
        <v>2.901600000000002</v>
      </c>
      <c r="G22" s="4">
        <v>4.3382000000000005</v>
      </c>
      <c r="H22" s="4">
        <v>4.3941999999999979</v>
      </c>
      <c r="I22" s="4">
        <v>2.3751513907944783</v>
      </c>
      <c r="J22" s="4">
        <v>4.3626000000000005</v>
      </c>
      <c r="K22" s="4">
        <v>3.9632000000000005</v>
      </c>
      <c r="L22" s="4">
        <v>4.1244000000000014</v>
      </c>
      <c r="M22" s="4">
        <v>3.0086000000000013</v>
      </c>
      <c r="N22" s="4">
        <v>2.8942000000000014</v>
      </c>
      <c r="O22" s="4">
        <v>10.377399999999998</v>
      </c>
      <c r="P22" s="4"/>
      <c r="Q22" s="10" t="s">
        <v>43</v>
      </c>
      <c r="R22" s="4">
        <v>4.0527816047492848</v>
      </c>
      <c r="S22" s="4">
        <v>1.8801243098124409</v>
      </c>
      <c r="T22" s="4">
        <v>0.70198420004937745</v>
      </c>
      <c r="U22" s="4">
        <v>4.920039159352827</v>
      </c>
      <c r="V22" s="4">
        <v>3.2007050671889221</v>
      </c>
      <c r="W22" s="4">
        <v>1.2030330005273324</v>
      </c>
      <c r="X22" s="4">
        <v>28.467738107345468</v>
      </c>
      <c r="Y22" s="4">
        <v>1.7875376475931972</v>
      </c>
      <c r="Z22" s="4">
        <v>1.0772181749610112</v>
      </c>
      <c r="AA22" s="4">
        <v>2.5720945980098406</v>
      </c>
      <c r="AB22" s="4">
        <v>2.6265869256185788</v>
      </c>
      <c r="AC22" s="4">
        <v>0.91563390210361106</v>
      </c>
      <c r="AD22" s="4">
        <v>1.6026810111675438</v>
      </c>
    </row>
    <row r="23" spans="1:30" x14ac:dyDescent="0.25">
      <c r="A23" s="1"/>
      <c r="B23" s="10" t="s">
        <v>44</v>
      </c>
      <c r="C23" s="4">
        <v>1.593</v>
      </c>
      <c r="D23" s="4">
        <v>3.0740000000000016</v>
      </c>
      <c r="E23" s="4">
        <v>5.6148000000000007</v>
      </c>
      <c r="F23" s="4">
        <v>4.7546000000000035</v>
      </c>
      <c r="G23" s="4">
        <v>2.3962000000000003</v>
      </c>
      <c r="H23" s="4">
        <v>4.0111999999999988</v>
      </c>
      <c r="I23" s="4">
        <v>4.7331513907944789</v>
      </c>
      <c r="J23" s="4">
        <v>2.4955999999999996</v>
      </c>
      <c r="K23" s="4">
        <v>3.3352000000000004</v>
      </c>
      <c r="L23" s="4">
        <v>3.7234000000000016</v>
      </c>
      <c r="M23" s="4">
        <v>5.5956000000000046</v>
      </c>
      <c r="N23" s="4">
        <v>4.3572000000000024</v>
      </c>
      <c r="O23" s="4">
        <v>10.409399999999998</v>
      </c>
      <c r="P23" s="4"/>
      <c r="Q23" s="10" t="s">
        <v>44</v>
      </c>
      <c r="R23" s="4">
        <v>2.6477816047492873</v>
      </c>
      <c r="S23" s="4">
        <v>1.5131243098124436</v>
      </c>
      <c r="T23" s="4">
        <v>0.37098420004937793</v>
      </c>
      <c r="U23" s="4">
        <v>3.0580391593528251</v>
      </c>
      <c r="V23" s="4">
        <v>3.8187050671889207</v>
      </c>
      <c r="W23" s="4">
        <v>3.2760330005273293</v>
      </c>
      <c r="X23" s="4">
        <v>26.119738107345469</v>
      </c>
      <c r="Y23" s="4">
        <v>2.0855376475931955</v>
      </c>
      <c r="Z23" s="4">
        <v>0.63021817496101207</v>
      </c>
      <c r="AA23" s="4">
        <v>3.3080945980098413</v>
      </c>
      <c r="AB23" s="4">
        <v>1.3195869256185766</v>
      </c>
      <c r="AC23" s="4">
        <v>1.5246339021036128</v>
      </c>
      <c r="AD23" s="4">
        <v>5.7756810111675421</v>
      </c>
    </row>
    <row r="24" spans="1:30" x14ac:dyDescent="0.25">
      <c r="A24" s="1"/>
      <c r="B24" s="10" t="s">
        <v>45</v>
      </c>
      <c r="C24" s="4">
        <v>3.0489999999999995</v>
      </c>
      <c r="D24" s="4">
        <v>1.2270000000000003</v>
      </c>
      <c r="E24" s="4">
        <v>4.8987999999999996</v>
      </c>
      <c r="F24" s="4">
        <v>4.2176000000000009</v>
      </c>
      <c r="G24" s="4">
        <v>2.6352000000000011</v>
      </c>
      <c r="H24" s="4">
        <v>4.8021999999999991</v>
      </c>
      <c r="I24" s="4">
        <v>3.7541513907944761</v>
      </c>
      <c r="J24" s="4">
        <v>1.8756000000000022</v>
      </c>
      <c r="K24" s="4">
        <v>3.1932000000000009</v>
      </c>
      <c r="L24" s="4">
        <v>3.7954000000000008</v>
      </c>
      <c r="M24" s="4">
        <v>6.1106000000000016</v>
      </c>
      <c r="N24" s="4">
        <v>5.6122000000000014</v>
      </c>
      <c r="O24" s="4">
        <v>11.032399999999999</v>
      </c>
      <c r="P24" s="4"/>
      <c r="Q24" s="10" t="s">
        <v>45</v>
      </c>
      <c r="R24" s="4">
        <v>4.4437816047492866</v>
      </c>
      <c r="S24" s="4">
        <v>1.1751243098124426</v>
      </c>
      <c r="T24" s="4">
        <v>1.596984200049377</v>
      </c>
      <c r="U24" s="4">
        <v>3.2140391593528275</v>
      </c>
      <c r="V24" s="4">
        <v>1.9507050671889221</v>
      </c>
      <c r="W24" s="4">
        <v>2.14003300052733</v>
      </c>
      <c r="X24" s="4">
        <v>22.119738107345469</v>
      </c>
      <c r="Y24" s="4">
        <v>6.5885376475931956</v>
      </c>
      <c r="Z24" s="4">
        <v>1.5092181749610099</v>
      </c>
      <c r="AA24" s="4">
        <v>2.7470945980098413</v>
      </c>
      <c r="AB24" s="4">
        <v>0.1685869256185768</v>
      </c>
      <c r="AC24" s="4">
        <v>4.1806339021036116</v>
      </c>
      <c r="AD24" s="4">
        <v>5.7976810111675441</v>
      </c>
    </row>
    <row r="25" spans="1:30" x14ac:dyDescent="0.25">
      <c r="A25" s="1"/>
      <c r="B25" s="10" t="s">
        <v>46</v>
      </c>
      <c r="C25" s="4">
        <v>0.51500000000000057</v>
      </c>
      <c r="D25" s="4">
        <v>1.0650000000000013</v>
      </c>
      <c r="E25" s="4">
        <v>3.6887999999999987</v>
      </c>
      <c r="F25" s="4">
        <v>3.9496000000000038</v>
      </c>
      <c r="G25" s="4">
        <v>2.6731999999999978</v>
      </c>
      <c r="H25" s="4">
        <v>4.6381999999999977</v>
      </c>
      <c r="I25" s="4">
        <v>3.0821513907944755</v>
      </c>
      <c r="J25" s="4">
        <v>4.6366000000000014</v>
      </c>
      <c r="K25" s="4">
        <v>2.3852000000000011</v>
      </c>
      <c r="L25" s="4">
        <v>1.8933999999999997</v>
      </c>
      <c r="M25" s="4">
        <v>6.7916000000000025</v>
      </c>
      <c r="N25" s="4">
        <v>6.8312000000000026</v>
      </c>
      <c r="O25" s="4">
        <v>9.3253999999999984</v>
      </c>
      <c r="P25" s="4"/>
      <c r="Q25" s="10" t="s">
        <v>46</v>
      </c>
      <c r="R25" s="4">
        <v>1.2837816047492865</v>
      </c>
      <c r="S25" s="4">
        <v>0.73512430981244137</v>
      </c>
      <c r="T25" s="4">
        <v>5.1439842000493776</v>
      </c>
      <c r="U25" s="4">
        <v>2.207039159352826</v>
      </c>
      <c r="V25" s="4">
        <v>2.5687050671889207</v>
      </c>
      <c r="W25" s="4">
        <v>2.9820330005273323</v>
      </c>
      <c r="X25" s="4"/>
      <c r="Y25" s="4">
        <v>2.4085376475931959</v>
      </c>
      <c r="Z25" s="4">
        <v>1.5092181749610099</v>
      </c>
      <c r="AA25" s="4">
        <v>2.2620945980098384</v>
      </c>
      <c r="AB25" s="4">
        <v>0.71158692561857606</v>
      </c>
      <c r="AC25" s="4">
        <v>1.9956339021036129</v>
      </c>
      <c r="AD25" s="4">
        <v>4.5976810111675448</v>
      </c>
    </row>
    <row r="26" spans="1:30" x14ac:dyDescent="0.25">
      <c r="A26" s="1"/>
      <c r="B26" s="10" t="s">
        <v>47</v>
      </c>
      <c r="C26" s="4"/>
      <c r="D26" s="4">
        <v>0.78500000000000014</v>
      </c>
      <c r="E26" s="4">
        <v>3.9337999999999997</v>
      </c>
      <c r="F26" s="4">
        <v>3.4526000000000039</v>
      </c>
      <c r="G26" s="4">
        <v>3.3491999999999997</v>
      </c>
      <c r="H26" s="4">
        <v>4.2681999999999967</v>
      </c>
      <c r="I26" s="4">
        <v>3.371151390794477</v>
      </c>
      <c r="J26" s="4">
        <v>3.4665999999999997</v>
      </c>
      <c r="K26" s="4">
        <v>2.2582000000000022</v>
      </c>
      <c r="L26" s="4">
        <v>3.8384</v>
      </c>
      <c r="M26" s="4">
        <v>4.2256000000000036</v>
      </c>
      <c r="N26" s="4">
        <v>5.0012000000000008</v>
      </c>
      <c r="O26" s="4">
        <v>9.228399999999997</v>
      </c>
      <c r="P26" s="4"/>
      <c r="Q26" s="10" t="s">
        <v>47</v>
      </c>
      <c r="R26" s="4">
        <v>2.967781604749284</v>
      </c>
      <c r="S26" s="4">
        <v>2.7331243098124425</v>
      </c>
      <c r="T26" s="4"/>
      <c r="U26" s="4">
        <v>2.6510391593528251</v>
      </c>
      <c r="V26" s="4">
        <v>5.3087050671889227</v>
      </c>
      <c r="W26" s="4">
        <v>1.3130330005273319</v>
      </c>
      <c r="X26" s="4"/>
      <c r="Y26" s="4">
        <v>4.4555376475931965</v>
      </c>
      <c r="Z26" s="4">
        <v>2.0732181749610099</v>
      </c>
      <c r="AA26" s="4">
        <v>3.0660945980098404</v>
      </c>
      <c r="AB26" s="4">
        <v>0.66758692561857913</v>
      </c>
      <c r="AC26" s="4">
        <v>2.6966339021036134</v>
      </c>
      <c r="AD26" s="4">
        <v>5.8706810111675445</v>
      </c>
    </row>
    <row r="27" spans="1:30" x14ac:dyDescent="0.25">
      <c r="A27" s="1"/>
      <c r="B27" s="10" t="s">
        <v>48</v>
      </c>
      <c r="C27" s="4"/>
      <c r="D27" s="4">
        <v>1.3619999999999983</v>
      </c>
      <c r="E27" s="4">
        <v>4.7108000000000008</v>
      </c>
      <c r="F27" s="4">
        <v>4.0196000000000005</v>
      </c>
      <c r="G27" s="4">
        <v>3.7091999999999992</v>
      </c>
      <c r="H27" s="4">
        <v>3.9491999999999976</v>
      </c>
      <c r="I27" s="4"/>
      <c r="J27" s="4">
        <v>3.4176000000000002</v>
      </c>
      <c r="K27" s="4">
        <v>2.2162000000000006</v>
      </c>
      <c r="L27" s="4">
        <v>1.6313999999999993</v>
      </c>
      <c r="M27" s="4">
        <v>5.2316000000000038</v>
      </c>
      <c r="N27" s="4">
        <v>4.6112000000000002</v>
      </c>
      <c r="O27" s="4">
        <v>5.7623999999999995</v>
      </c>
      <c r="P27" s="4"/>
      <c r="Q27" s="10" t="s">
        <v>48</v>
      </c>
      <c r="R27" s="4">
        <v>3.2457816047492862</v>
      </c>
      <c r="S27" s="4"/>
      <c r="T27" s="4"/>
      <c r="U27" s="4">
        <v>2.452039159352827</v>
      </c>
      <c r="V27" s="4"/>
      <c r="W27" s="4">
        <v>3.0820330005273302</v>
      </c>
      <c r="X27" s="4"/>
      <c r="Y27" s="4"/>
      <c r="Z27" s="4">
        <v>5.1652181749610122</v>
      </c>
      <c r="AA27" s="4">
        <v>2.7890945980098394</v>
      </c>
      <c r="AB27" s="4"/>
      <c r="AC27" s="4"/>
      <c r="AD27" s="4"/>
    </row>
    <row r="28" spans="1:30" x14ac:dyDescent="0.25">
      <c r="A28" s="1"/>
      <c r="B28" s="10" t="s">
        <v>49</v>
      </c>
      <c r="C28" s="4"/>
      <c r="D28" s="4"/>
      <c r="E28" s="4"/>
      <c r="F28" s="4"/>
      <c r="G28" s="4">
        <v>2.8981999999999992</v>
      </c>
      <c r="H28" s="4"/>
      <c r="I28" s="4"/>
      <c r="J28" s="4">
        <v>4.4736000000000011</v>
      </c>
      <c r="K28" s="4"/>
      <c r="L28" s="4"/>
      <c r="M28" s="4">
        <v>4.9256000000000029</v>
      </c>
      <c r="N28" s="4">
        <v>4.7432000000000016</v>
      </c>
      <c r="O28" s="4"/>
      <c r="P28" s="4"/>
      <c r="Q28" s="10" t="s">
        <v>49</v>
      </c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33" spans="2:5" x14ac:dyDescent="0.25">
      <c r="B33" s="16" t="s">
        <v>55</v>
      </c>
      <c r="C33" s="16"/>
      <c r="D33" s="16"/>
      <c r="E33" s="16"/>
    </row>
    <row r="34" spans="2:5" x14ac:dyDescent="0.25">
      <c r="B34" s="19" t="s">
        <v>56</v>
      </c>
    </row>
    <row r="35" spans="2:5" x14ac:dyDescent="0.25">
      <c r="B35" s="17" t="s">
        <v>57</v>
      </c>
    </row>
    <row r="36" spans="2:5" x14ac:dyDescent="0.25">
      <c r="B36" s="18" t="s">
        <v>58</v>
      </c>
    </row>
  </sheetData>
  <mergeCells count="4">
    <mergeCell ref="B2:O3"/>
    <mergeCell ref="Q2:AD3"/>
    <mergeCell ref="B17:O18"/>
    <mergeCell ref="Q17:A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REZULTATI</vt:lpstr>
      <vt:lpstr>STATISTIKA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Savić</dc:creator>
  <cp:lastModifiedBy>Martina Marijanović</cp:lastModifiedBy>
  <dcterms:created xsi:type="dcterms:W3CDTF">2023-11-28T07:16:16Z</dcterms:created>
  <dcterms:modified xsi:type="dcterms:W3CDTF">2023-12-12T11:42:04Z</dcterms:modified>
</cp:coreProperties>
</file>