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na\Desktop\"/>
    </mc:Choice>
  </mc:AlternateContent>
  <xr:revisionPtr revIDLastSave="0" documentId="8_{ECF98B76-352C-4D6D-9062-D5809DD0EA39}" xr6:coauthVersionLast="47" xr6:coauthVersionMax="47" xr10:uidLastSave="{00000000-0000-0000-0000-000000000000}"/>
  <bookViews>
    <workbookView xWindow="-110" yWindow="-110" windowWidth="19420" windowHeight="10420" activeTab="2" xr2:uid="{FEE0573E-3FB0-4D1B-BFF8-5B6CE1B8B969}"/>
  </bookViews>
  <sheets>
    <sheet name="MC1" sheetId="1" r:id="rId1"/>
    <sheet name="D12" sheetId="2" r:id="rId2"/>
    <sheet name="Zajedn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" l="1"/>
  <c r="N5" i="1"/>
  <c r="M9" i="1"/>
  <c r="M5" i="1"/>
  <c r="M8" i="1"/>
  <c r="N7" i="2"/>
  <c r="N8" i="2"/>
  <c r="N10" i="2"/>
  <c r="N11" i="2"/>
  <c r="N5" i="2"/>
  <c r="M5" i="2"/>
  <c r="L6" i="2"/>
  <c r="M6" i="2" s="1"/>
  <c r="N6" i="2" s="1"/>
  <c r="L7" i="2"/>
  <c r="L8" i="2"/>
  <c r="L11" i="2"/>
  <c r="L10" i="2"/>
  <c r="L9" i="2"/>
  <c r="M9" i="2" s="1"/>
  <c r="N9" i="2" s="1"/>
  <c r="L5" i="2"/>
  <c r="L11" i="1"/>
  <c r="L10" i="1"/>
  <c r="L9" i="1"/>
  <c r="L8" i="1"/>
  <c r="N8" i="1" s="1"/>
  <c r="L7" i="1"/>
  <c r="L6" i="1"/>
  <c r="L5" i="1"/>
</calcChain>
</file>

<file path=xl/sharedStrings.xml><?xml version="1.0" encoding="utf-8"?>
<sst xmlns="http://schemas.openxmlformats.org/spreadsheetml/2006/main" count="39" uniqueCount="23">
  <si>
    <t>D12</t>
  </si>
  <si>
    <t>SOJ</t>
  </si>
  <si>
    <r>
      <t xml:space="preserve">RAPID (selektivna podloga za </t>
    </r>
    <r>
      <rPr>
        <b/>
        <i/>
        <sz val="11"/>
        <color theme="1"/>
        <rFont val="Calibri"/>
        <family val="2"/>
        <scheme val="minor"/>
      </rPr>
      <t>Escherichiu</t>
    </r>
    <r>
      <rPr>
        <b/>
        <sz val="11"/>
        <color theme="1"/>
        <rFont val="Calibri"/>
        <family val="2"/>
        <scheme val="minor"/>
      </rPr>
      <t>)</t>
    </r>
  </si>
  <si>
    <t>paralela</t>
  </si>
  <si>
    <t>CFU/ml</t>
  </si>
  <si>
    <t>log CFU/mL</t>
  </si>
  <si>
    <t>10-1</t>
  </si>
  <si>
    <t>10-2</t>
  </si>
  <si>
    <t>10-3</t>
  </si>
  <si>
    <t>10-4</t>
  </si>
  <si>
    <t>10-5</t>
  </si>
  <si>
    <t>10-6</t>
  </si>
  <si>
    <t>10-7</t>
  </si>
  <si>
    <r>
      <rPr>
        <b/>
        <i/>
        <sz val="11"/>
        <color theme="1"/>
        <rFont val="Calibri"/>
        <family val="2"/>
        <scheme val="minor"/>
      </rPr>
      <t>E. coli</t>
    </r>
    <r>
      <rPr>
        <b/>
        <sz val="11"/>
        <color theme="1"/>
        <rFont val="Calibri"/>
        <family val="2"/>
        <scheme val="minor"/>
      </rPr>
      <t xml:space="preserve"> prije</t>
    </r>
  </si>
  <si>
    <r>
      <rPr>
        <b/>
        <i/>
        <sz val="11"/>
        <color theme="1"/>
        <rFont val="Calibri"/>
        <family val="2"/>
        <scheme val="minor"/>
      </rPr>
      <t>E. coli</t>
    </r>
    <r>
      <rPr>
        <b/>
        <sz val="11"/>
        <color theme="1"/>
        <rFont val="Calibri"/>
        <family val="2"/>
        <scheme val="minor"/>
      </rPr>
      <t xml:space="preserve"> nakon</t>
    </r>
  </si>
  <si>
    <t>MC1</t>
  </si>
  <si>
    <t xml:space="preserve">CFU/mL </t>
  </si>
  <si>
    <t>E. coli nakon</t>
  </si>
  <si>
    <t>E. coli bez predinkubacije s MC1</t>
  </si>
  <si>
    <t>E. coli nakon predinkubacije s D12</t>
  </si>
  <si>
    <t>E. coli nakon predinkubacije s MC1</t>
  </si>
  <si>
    <t>E. coli bez predinkubacije s D12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</si>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</sst>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2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11" fontId="0" fillId="2" borderId="13" xfId="0" applyNumberForma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11" fontId="0" fillId="0" borderId="19" xfId="0" applyNumberFormat="1" applyBorder="1" applyAlignment="1">
      <alignment horizontal="center" vertical="center"/>
    </xf>
    <xf numFmtId="11" fontId="0" fillId="0" borderId="18" xfId="0" applyNumberFormat="1" applyBorder="1" applyAlignment="1">
      <alignment horizontal="center" vertical="center"/>
    </xf>
    <xf numFmtId="11" fontId="0" fillId="0" borderId="20" xfId="0" applyNumberFormat="1" applyBorder="1" applyAlignment="1">
      <alignment horizontal="center" vertical="center"/>
    </xf>
    <xf numFmtId="11" fontId="0" fillId="2" borderId="17" xfId="0" applyNumberForma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1" fontId="0" fillId="0" borderId="23" xfId="0" applyNumberFormat="1" applyBorder="1" applyAlignment="1">
      <alignment horizontal="center" vertical="center"/>
    </xf>
    <xf numFmtId="11" fontId="0" fillId="0" borderId="22" xfId="0" applyNumberFormat="1" applyBorder="1" applyAlignment="1">
      <alignment horizontal="center" vertical="center"/>
    </xf>
    <xf numFmtId="11" fontId="0" fillId="0" borderId="24" xfId="0" applyNumberFormat="1" applyBorder="1" applyAlignment="1">
      <alignment horizontal="center" vertical="center"/>
    </xf>
    <xf numFmtId="11" fontId="0" fillId="2" borderId="21" xfId="0" applyNumberForma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11" fontId="0" fillId="0" borderId="27" xfId="0" applyNumberFormat="1" applyBorder="1" applyAlignment="1">
      <alignment horizontal="center" vertical="center"/>
    </xf>
    <xf numFmtId="11" fontId="0" fillId="0" borderId="26" xfId="0" applyNumberFormat="1" applyBorder="1" applyAlignment="1">
      <alignment horizontal="center" vertical="center"/>
    </xf>
    <xf numFmtId="11" fontId="0" fillId="0" borderId="28" xfId="0" applyNumberFormat="1" applyBorder="1" applyAlignment="1">
      <alignment horizontal="center" vertical="center"/>
    </xf>
    <xf numFmtId="11" fontId="0" fillId="2" borderId="25" xfId="0" applyNumberForma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12" xfId="0" applyNumberFormat="1" applyBorder="1" applyAlignment="1">
      <alignment horizontal="center" vertical="center"/>
    </xf>
    <xf numFmtId="11" fontId="0" fillId="0" borderId="9" xfId="0" applyNumberFormat="1" applyBorder="1" applyAlignment="1">
      <alignment horizontal="center" vertical="center"/>
    </xf>
    <xf numFmtId="11" fontId="0" fillId="2" borderId="31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11" fontId="0" fillId="2" borderId="6" xfId="0" applyNumberFormat="1" applyFill="1" applyBorder="1" applyAlignment="1">
      <alignment horizontal="center" vertical="center"/>
    </xf>
    <xf numFmtId="11" fontId="0" fillId="2" borderId="7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825896762905"/>
          <c:y val="5.0925925925925923E-2"/>
          <c:w val="0.56557174103237096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E. coli bez predinkubacije s BMK</c:v>
          </c:tx>
          <c:spPr>
            <a:solidFill>
              <a:srgbClr val="002060"/>
            </a:solidFill>
            <a:ln>
              <a:solidFill>
                <a:srgbClr val="002060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Lit>
              <c:ptCount val="2"/>
              <c:pt idx="0">
                <c:v>MC1</c:v>
              </c:pt>
              <c:pt idx="1">
                <c:v> D12</c:v>
              </c:pt>
            </c:strLit>
          </c:cat>
          <c:val>
            <c:numRef>
              <c:f>(Zajedno!$C$7,Zajedno!$C$9)</c:f>
              <c:numCache>
                <c:formatCode>General</c:formatCode>
                <c:ptCount val="2"/>
                <c:pt idx="0">
                  <c:v>8.4783259558580326</c:v>
                </c:pt>
                <c:pt idx="1">
                  <c:v>6.7797567770990623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7-4702-9D68-DCE8A11A62BE}"/>
            </c:ext>
          </c:extLst>
        </c:ser>
        <c:ser>
          <c:idx val="1"/>
          <c:order val="1"/>
          <c:tx>
            <c:v>E. coli nakon predinkubacije s BMK</c:v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Lit>
              <c:ptCount val="2"/>
              <c:pt idx="0">
                <c:v>MC1</c:v>
              </c:pt>
              <c:pt idx="1">
                <c:v> D12</c:v>
              </c:pt>
            </c:strLit>
          </c:cat>
          <c:val>
            <c:numRef>
              <c:f>(Zajedno!$C$8,Zajedno!$C$10)</c:f>
              <c:numCache>
                <c:formatCode>General</c:formatCode>
                <c:ptCount val="2"/>
                <c:pt idx="0">
                  <c:v>6.4286746256482061</c:v>
                </c:pt>
                <c:pt idx="1">
                  <c:v>6.1942058940840594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C7-4702-9D68-DCE8A11A6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135424"/>
        <c:axId val="32138336"/>
      </c:barChart>
      <c:catAx>
        <c:axId val="3213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2138336"/>
        <c:crosses val="autoZero"/>
        <c:auto val="1"/>
        <c:lblAlgn val="ctr"/>
        <c:lblOffset val="100"/>
        <c:noMultiLvlLbl val="0"/>
      </c:catAx>
      <c:valAx>
        <c:axId val="3213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hr-HR"/>
                  <a:t>log CFU/mL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213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77777777777772"/>
          <c:y val="0.37152668416447937"/>
          <c:w val="0.28888888888888886"/>
          <c:h val="0.25694663167104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165100</xdr:rowOff>
    </xdr:from>
    <xdr:to>
      <xdr:col>13</xdr:col>
      <xdr:colOff>231775</xdr:colOff>
      <xdr:row>17</xdr:row>
      <xdr:rowOff>146050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DF409C-295B-FB6D-5374-7BC8C7FA6A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4D17-57FD-4D3B-8D5E-F8A3967AB949}">
  <dimension ref="B1:N11"/>
  <sheetViews>
    <sheetView zoomScale="85" zoomScaleNormal="85" workbookViewId="0">
      <selection activeCell="N8" sqref="N8:N11"/>
    </sheetView>
  </sheetViews>
  <sheetFormatPr defaultRowHeight="14.5" x14ac:dyDescent="0.35"/>
  <sheetData>
    <row r="1" spans="2:14" ht="15" thickBot="1" x14ac:dyDescent="0.4"/>
    <row r="2" spans="2:14" ht="15" thickBot="1" x14ac:dyDescent="0.4">
      <c r="B2" s="1"/>
      <c r="C2" s="2" t="s">
        <v>1</v>
      </c>
      <c r="D2" s="3" t="s">
        <v>2</v>
      </c>
      <c r="E2" s="4"/>
      <c r="F2" s="4"/>
      <c r="G2" s="4"/>
      <c r="H2" s="4"/>
      <c r="I2" s="4"/>
      <c r="J2" s="4"/>
      <c r="K2" s="4"/>
      <c r="L2" s="4"/>
      <c r="M2" s="4"/>
      <c r="N2" s="5"/>
    </row>
    <row r="3" spans="2:14" ht="15" thickBot="1" x14ac:dyDescent="0.4">
      <c r="B3" s="6"/>
      <c r="C3" s="7"/>
      <c r="D3" s="8" t="s">
        <v>3</v>
      </c>
      <c r="E3" s="3" t="s">
        <v>4</v>
      </c>
      <c r="F3" s="4"/>
      <c r="G3" s="4"/>
      <c r="H3" s="4"/>
      <c r="I3" s="4"/>
      <c r="J3" s="4"/>
      <c r="K3" s="5"/>
      <c r="L3" s="9" t="s">
        <v>16</v>
      </c>
      <c r="M3" s="9" t="s">
        <v>16</v>
      </c>
      <c r="N3" s="10" t="s">
        <v>5</v>
      </c>
    </row>
    <row r="4" spans="2:14" ht="15" thickBot="1" x14ac:dyDescent="0.4">
      <c r="B4" s="11"/>
      <c r="C4" s="12"/>
      <c r="D4" s="13"/>
      <c r="E4" s="17" t="s">
        <v>6</v>
      </c>
      <c r="F4" s="18" t="s">
        <v>7</v>
      </c>
      <c r="G4" s="19" t="s">
        <v>8</v>
      </c>
      <c r="H4" s="14" t="s">
        <v>9</v>
      </c>
      <c r="I4" s="15" t="s">
        <v>10</v>
      </c>
      <c r="J4" s="15" t="s">
        <v>11</v>
      </c>
      <c r="K4" s="16" t="s">
        <v>12</v>
      </c>
      <c r="L4" s="13"/>
      <c r="M4" s="13"/>
      <c r="N4" s="20"/>
    </row>
    <row r="5" spans="2:14" x14ac:dyDescent="0.35">
      <c r="B5" s="8">
        <v>1</v>
      </c>
      <c r="C5" s="10" t="s">
        <v>13</v>
      </c>
      <c r="D5" s="21">
        <v>1</v>
      </c>
      <c r="E5" s="22"/>
      <c r="F5" s="23"/>
      <c r="G5" s="23"/>
      <c r="H5" s="23"/>
      <c r="I5" s="23">
        <v>1705000000</v>
      </c>
      <c r="J5" s="23">
        <v>1950000000</v>
      </c>
      <c r="K5" s="24">
        <v>1000000000</v>
      </c>
      <c r="L5" s="25">
        <f>AVERAGE(E5:K5)</f>
        <v>1551666666.6666667</v>
      </c>
      <c r="M5" s="54">
        <f>AVERAGE(L5, L6, L7)</f>
        <v>1561111111.1111114</v>
      </c>
      <c r="N5" s="58">
        <f>LOG10(M5)</f>
        <v>9.1934338148017734</v>
      </c>
    </row>
    <row r="6" spans="2:14" x14ac:dyDescent="0.35">
      <c r="B6" s="8"/>
      <c r="C6" s="26"/>
      <c r="D6" s="27">
        <v>2</v>
      </c>
      <c r="E6" s="28"/>
      <c r="F6" s="29"/>
      <c r="G6" s="29"/>
      <c r="H6" s="29"/>
      <c r="I6" s="29">
        <v>1590000000</v>
      </c>
      <c r="J6" s="29">
        <v>1750000000</v>
      </c>
      <c r="K6" s="30">
        <v>1000000000</v>
      </c>
      <c r="L6" s="31">
        <f t="shared" ref="L6:M11" si="0">AVERAGE(E6:K6)</f>
        <v>1446666666.6666667</v>
      </c>
      <c r="M6" s="55"/>
      <c r="N6" s="59"/>
    </row>
    <row r="7" spans="2:14" ht="15" thickBot="1" x14ac:dyDescent="0.4">
      <c r="B7" s="13"/>
      <c r="C7" s="20"/>
      <c r="D7" s="32">
        <v>3</v>
      </c>
      <c r="E7" s="33"/>
      <c r="F7" s="34"/>
      <c r="G7" s="34"/>
      <c r="H7" s="34"/>
      <c r="I7" s="34">
        <v>1655000000</v>
      </c>
      <c r="J7" s="34">
        <v>1900000000</v>
      </c>
      <c r="K7" s="35">
        <v>1500000000</v>
      </c>
      <c r="L7" s="36">
        <f t="shared" si="0"/>
        <v>1685000000</v>
      </c>
      <c r="M7" s="56"/>
      <c r="N7" s="60"/>
    </row>
    <row r="8" spans="2:14" ht="29.5" thickBot="1" x14ac:dyDescent="0.4">
      <c r="B8" s="47">
        <v>2</v>
      </c>
      <c r="C8" s="48" t="s">
        <v>17</v>
      </c>
      <c r="D8" s="49">
        <v>1</v>
      </c>
      <c r="E8" s="50"/>
      <c r="F8" s="51"/>
      <c r="G8" s="51"/>
      <c r="H8" s="51">
        <v>202500000</v>
      </c>
      <c r="I8" s="51">
        <v>250000000</v>
      </c>
      <c r="J8" s="51">
        <v>450000000</v>
      </c>
      <c r="K8" s="52"/>
      <c r="L8" s="53">
        <f t="shared" si="0"/>
        <v>300833333.33333331</v>
      </c>
      <c r="M8" s="53">
        <f t="shared" si="0"/>
        <v>300833333.33333331</v>
      </c>
      <c r="N8" s="57">
        <f>LOG10(L8)</f>
        <v>8.4783259558580326</v>
      </c>
    </row>
    <row r="9" spans="2:14" x14ac:dyDescent="0.35">
      <c r="B9" s="8">
        <v>3</v>
      </c>
      <c r="C9" s="42" t="s">
        <v>15</v>
      </c>
      <c r="D9" s="43">
        <v>1</v>
      </c>
      <c r="E9" s="38"/>
      <c r="F9" s="39">
        <v>450000</v>
      </c>
      <c r="G9" s="39">
        <v>400000</v>
      </c>
      <c r="H9" s="39">
        <v>500000</v>
      </c>
      <c r="I9" s="39"/>
      <c r="J9" s="39"/>
      <c r="K9" s="40"/>
      <c r="L9" s="41">
        <f t="shared" si="0"/>
        <v>450000</v>
      </c>
      <c r="M9" s="54">
        <f>AVERAGE(L9, L10, L11)</f>
        <v>2683333.3333333335</v>
      </c>
      <c r="N9" s="58">
        <f>LOG10(M9)</f>
        <v>6.4286746256482061</v>
      </c>
    </row>
    <row r="10" spans="2:14" x14ac:dyDescent="0.35">
      <c r="B10" s="8"/>
      <c r="C10" s="42"/>
      <c r="D10" s="44">
        <v>2</v>
      </c>
      <c r="E10" s="28"/>
      <c r="F10" s="29"/>
      <c r="G10" s="29">
        <v>4600000</v>
      </c>
      <c r="H10" s="29">
        <v>5000000</v>
      </c>
      <c r="I10" s="29"/>
      <c r="J10" s="29"/>
      <c r="K10" s="30"/>
      <c r="L10" s="31">
        <f t="shared" si="0"/>
        <v>4800000</v>
      </c>
      <c r="M10" s="55"/>
      <c r="N10" s="59"/>
    </row>
    <row r="11" spans="2:14" ht="15" thickBot="1" x14ac:dyDescent="0.4">
      <c r="B11" s="13"/>
      <c r="C11" s="45"/>
      <c r="D11" s="46">
        <v>3</v>
      </c>
      <c r="E11" s="33"/>
      <c r="F11" s="34"/>
      <c r="G11" s="34">
        <v>4100000</v>
      </c>
      <c r="H11" s="34">
        <v>1500000</v>
      </c>
      <c r="I11" s="34"/>
      <c r="J11" s="34"/>
      <c r="K11" s="35"/>
      <c r="L11" s="36">
        <f t="shared" si="0"/>
        <v>2800000</v>
      </c>
      <c r="M11" s="56"/>
      <c r="N11" s="60"/>
    </row>
  </sheetData>
  <mergeCells count="16">
    <mergeCell ref="B9:B11"/>
    <mergeCell ref="C9:C11"/>
    <mergeCell ref="M3:M4"/>
    <mergeCell ref="M5:M7"/>
    <mergeCell ref="M9:M11"/>
    <mergeCell ref="N9:N11"/>
    <mergeCell ref="N5:N7"/>
    <mergeCell ref="B5:B7"/>
    <mergeCell ref="C5:C7"/>
    <mergeCell ref="B2:B4"/>
    <mergeCell ref="C2:C4"/>
    <mergeCell ref="D2:N2"/>
    <mergeCell ref="D3:D4"/>
    <mergeCell ref="E3:K3"/>
    <mergeCell ref="L3:L4"/>
    <mergeCell ref="N3: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EF30C-2DAA-4E8D-85C2-48FF87B5EEB1}">
  <dimension ref="B1:N11"/>
  <sheetViews>
    <sheetView zoomScale="70" zoomScaleNormal="70" workbookViewId="0">
      <selection activeCell="E25" sqref="E25"/>
    </sheetView>
  </sheetViews>
  <sheetFormatPr defaultRowHeight="14.5" x14ac:dyDescent="0.35"/>
  <sheetData>
    <row r="1" spans="2:14" ht="15" thickBot="1" x14ac:dyDescent="0.4"/>
    <row r="2" spans="2:14" ht="15" thickBot="1" x14ac:dyDescent="0.4">
      <c r="B2" s="1"/>
      <c r="C2" s="2" t="s">
        <v>1</v>
      </c>
      <c r="D2" s="3" t="s">
        <v>2</v>
      </c>
      <c r="E2" s="4"/>
      <c r="F2" s="4"/>
      <c r="G2" s="4"/>
      <c r="H2" s="4"/>
      <c r="I2" s="4"/>
      <c r="J2" s="4"/>
      <c r="K2" s="4"/>
      <c r="L2" s="4"/>
      <c r="M2" s="4"/>
      <c r="N2" s="5"/>
    </row>
    <row r="3" spans="2:14" ht="15" thickBot="1" x14ac:dyDescent="0.4">
      <c r="B3" s="6"/>
      <c r="C3" s="7"/>
      <c r="D3" s="8" t="s">
        <v>3</v>
      </c>
      <c r="E3" s="3" t="s">
        <v>4</v>
      </c>
      <c r="F3" s="4"/>
      <c r="G3" s="4"/>
      <c r="H3" s="4"/>
      <c r="I3" s="4"/>
      <c r="J3" s="4"/>
      <c r="K3" s="5"/>
      <c r="L3" s="9" t="s">
        <v>16</v>
      </c>
      <c r="M3" s="9" t="s">
        <v>16</v>
      </c>
      <c r="N3" s="10" t="s">
        <v>5</v>
      </c>
    </row>
    <row r="4" spans="2:14" ht="15" thickBot="1" x14ac:dyDescent="0.4">
      <c r="B4" s="11"/>
      <c r="C4" s="12"/>
      <c r="D4" s="13"/>
      <c r="E4" s="17" t="s">
        <v>6</v>
      </c>
      <c r="F4" s="18" t="s">
        <v>7</v>
      </c>
      <c r="G4" s="19" t="s">
        <v>8</v>
      </c>
      <c r="H4" s="14" t="s">
        <v>9</v>
      </c>
      <c r="I4" s="15" t="s">
        <v>10</v>
      </c>
      <c r="J4" s="15" t="s">
        <v>11</v>
      </c>
      <c r="K4" s="16" t="s">
        <v>12</v>
      </c>
      <c r="L4" s="13"/>
      <c r="M4" s="13"/>
      <c r="N4" s="20"/>
    </row>
    <row r="5" spans="2:14" ht="29.5" thickBot="1" x14ac:dyDescent="0.4">
      <c r="B5" s="47">
        <v>1</v>
      </c>
      <c r="C5" s="48" t="s">
        <v>13</v>
      </c>
      <c r="D5" s="49">
        <v>1</v>
      </c>
      <c r="E5" s="50"/>
      <c r="F5" s="51"/>
      <c r="G5" s="51"/>
      <c r="H5" s="51"/>
      <c r="I5" s="51"/>
      <c r="J5" s="51">
        <v>5450000000</v>
      </c>
      <c r="K5" s="52">
        <v>7500000000</v>
      </c>
      <c r="L5" s="53">
        <f>AVERAGE(E5:K5)</f>
        <v>6475000000</v>
      </c>
      <c r="M5" s="53">
        <f>AVERAGE(F5:L5)</f>
        <v>6475000000</v>
      </c>
      <c r="N5" s="57">
        <f>LOG(M5)</f>
        <v>9.8112397727532894</v>
      </c>
    </row>
    <row r="6" spans="2:14" x14ac:dyDescent="0.35">
      <c r="B6" s="8">
        <v>2</v>
      </c>
      <c r="C6" s="26" t="s">
        <v>14</v>
      </c>
      <c r="D6" s="37">
        <v>1</v>
      </c>
      <c r="E6" s="38"/>
      <c r="F6" s="39"/>
      <c r="G6" s="39">
        <v>5900000</v>
      </c>
      <c r="H6" s="39">
        <v>8500000</v>
      </c>
      <c r="I6" s="39"/>
      <c r="J6" s="39"/>
      <c r="K6" s="40"/>
      <c r="L6" s="41">
        <f t="shared" ref="L6:L11" si="0">AVERAGE(E6:K6)</f>
        <v>7200000</v>
      </c>
      <c r="M6" s="54">
        <f>AVERAGE(L6:L8)</f>
        <v>6022222.2222222229</v>
      </c>
      <c r="N6" s="58">
        <f t="shared" ref="N6:N11" si="1">LOG(M6)</f>
        <v>6.7797567770990623</v>
      </c>
    </row>
    <row r="7" spans="2:14" x14ac:dyDescent="0.35">
      <c r="B7" s="8"/>
      <c r="C7" s="26"/>
      <c r="D7" s="27">
        <v>2</v>
      </c>
      <c r="E7" s="28"/>
      <c r="F7" s="29"/>
      <c r="G7" s="29">
        <v>4600000</v>
      </c>
      <c r="H7" s="29">
        <v>5000000</v>
      </c>
      <c r="I7" s="29"/>
      <c r="J7" s="29"/>
      <c r="K7" s="30"/>
      <c r="L7" s="31">
        <f t="shared" si="0"/>
        <v>4800000</v>
      </c>
      <c r="M7" s="55"/>
      <c r="N7" s="59" t="e">
        <f t="shared" si="1"/>
        <v>#NUM!</v>
      </c>
    </row>
    <row r="8" spans="2:14" ht="15" thickBot="1" x14ac:dyDescent="0.4">
      <c r="B8" s="13"/>
      <c r="C8" s="20"/>
      <c r="D8" s="32">
        <v>3</v>
      </c>
      <c r="E8" s="33"/>
      <c r="F8" s="34"/>
      <c r="G8" s="34">
        <v>4700000</v>
      </c>
      <c r="H8" s="34">
        <v>3500000</v>
      </c>
      <c r="I8" s="34">
        <v>10000000</v>
      </c>
      <c r="J8" s="34"/>
      <c r="K8" s="35"/>
      <c r="L8" s="36">
        <f t="shared" si="0"/>
        <v>6066666.666666667</v>
      </c>
      <c r="M8" s="56"/>
      <c r="N8" s="60" t="e">
        <f t="shared" si="1"/>
        <v>#NUM!</v>
      </c>
    </row>
    <row r="9" spans="2:14" x14ac:dyDescent="0.35">
      <c r="B9" s="8">
        <v>4</v>
      </c>
      <c r="C9" s="42" t="s">
        <v>0</v>
      </c>
      <c r="D9" s="43">
        <v>1</v>
      </c>
      <c r="E9" s="38"/>
      <c r="F9" s="39">
        <v>605000</v>
      </c>
      <c r="G9" s="39">
        <v>1050000</v>
      </c>
      <c r="H9" s="39">
        <v>1000000</v>
      </c>
      <c r="I9" s="39"/>
      <c r="J9" s="39"/>
      <c r="K9" s="40"/>
      <c r="L9" s="41">
        <f t="shared" si="0"/>
        <v>885000</v>
      </c>
      <c r="M9" s="54">
        <f>AVERAGE(L9:L11)</f>
        <v>1563888.888888889</v>
      </c>
      <c r="N9" s="58">
        <f t="shared" si="1"/>
        <v>6.1942058940840594</v>
      </c>
    </row>
    <row r="10" spans="2:14" x14ac:dyDescent="0.35">
      <c r="B10" s="8"/>
      <c r="C10" s="42"/>
      <c r="D10" s="44">
        <v>2</v>
      </c>
      <c r="E10" s="28"/>
      <c r="F10" s="29"/>
      <c r="G10" s="29">
        <v>1950000</v>
      </c>
      <c r="H10" s="29">
        <v>2500000</v>
      </c>
      <c r="I10" s="29"/>
      <c r="J10" s="29"/>
      <c r="K10" s="30"/>
      <c r="L10" s="31">
        <f t="shared" si="0"/>
        <v>2225000</v>
      </c>
      <c r="M10" s="55"/>
      <c r="N10" s="59" t="e">
        <f t="shared" si="1"/>
        <v>#NUM!</v>
      </c>
    </row>
    <row r="11" spans="2:14" ht="15" thickBot="1" x14ac:dyDescent="0.4">
      <c r="B11" s="13"/>
      <c r="C11" s="45"/>
      <c r="D11" s="46">
        <v>3</v>
      </c>
      <c r="E11" s="33"/>
      <c r="F11" s="34">
        <v>745000</v>
      </c>
      <c r="G11" s="34">
        <v>1000000</v>
      </c>
      <c r="H11" s="34">
        <v>3000000</v>
      </c>
      <c r="I11" s="34"/>
      <c r="J11" s="34"/>
      <c r="K11" s="35"/>
      <c r="L11" s="36">
        <f t="shared" si="0"/>
        <v>1581666.6666666667</v>
      </c>
      <c r="M11" s="56"/>
      <c r="N11" s="60" t="e">
        <f t="shared" si="1"/>
        <v>#NUM!</v>
      </c>
    </row>
  </sheetData>
  <mergeCells count="16">
    <mergeCell ref="M6:M8"/>
    <mergeCell ref="M9:M11"/>
    <mergeCell ref="N6:N8"/>
    <mergeCell ref="N9:N11"/>
    <mergeCell ref="M3:M4"/>
    <mergeCell ref="D2:N2"/>
    <mergeCell ref="D3:D4"/>
    <mergeCell ref="E3:K3"/>
    <mergeCell ref="L3:L4"/>
    <mergeCell ref="N3:N4"/>
    <mergeCell ref="B2:B4"/>
    <mergeCell ref="C2:C4"/>
    <mergeCell ref="B6:B8"/>
    <mergeCell ref="C6:C8"/>
    <mergeCell ref="B9:B11"/>
    <mergeCell ref="C9:C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33B12-A2C9-4794-9F2F-BEB467E52B18}">
  <dimension ref="B6:C10"/>
  <sheetViews>
    <sheetView tabSelected="1" workbookViewId="0">
      <selection activeCell="E14" sqref="E14"/>
    </sheetView>
  </sheetViews>
  <sheetFormatPr defaultRowHeight="14.5" x14ac:dyDescent="0.35"/>
  <sheetData>
    <row r="6" spans="2:3" x14ac:dyDescent="0.35">
      <c r="C6" t="s">
        <v>22</v>
      </c>
    </row>
    <row r="7" spans="2:3" x14ac:dyDescent="0.35">
      <c r="B7" t="s">
        <v>18</v>
      </c>
      <c r="C7">
        <v>8.4783259558580326</v>
      </c>
    </row>
    <row r="8" spans="2:3" x14ac:dyDescent="0.35">
      <c r="B8" t="s">
        <v>20</v>
      </c>
      <c r="C8">
        <v>6.4286746256482061</v>
      </c>
    </row>
    <row r="9" spans="2:3" x14ac:dyDescent="0.35">
      <c r="B9" t="s">
        <v>21</v>
      </c>
      <c r="C9">
        <v>6.7797567770990623</v>
      </c>
    </row>
    <row r="10" spans="2:3" x14ac:dyDescent="0.35">
      <c r="B10" t="s">
        <v>19</v>
      </c>
      <c r="C10">
        <v>6.1942058940840594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MC1</vt:lpstr>
      <vt:lpstr>D12</vt:lpstr>
      <vt:lpstr>Zajedno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Nina</cp:lastModifiedBy>
  <dcterms:created xsi:type="dcterms:W3CDTF">2022-06-12T15:56:32Z</dcterms:created>
  <dcterms:modified xsi:type="dcterms:W3CDTF">2022-06-12T16:25:48Z</dcterms:modified>
</cp:coreProperties>
</file>