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  <Override PartName="/xl/threadedComments/threadedComment1.xml" ContentType="application/vnd.ms-excel.threadedcomment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4"/>
  <workbookPr/>
  <mc:AlternateContent xmlns:mc="http://schemas.openxmlformats.org/markup-compatibility/2006">
    <mc:Choice Requires="x15">
      <x15ac:absPath xmlns:x15ac="http://schemas.microsoft.com/office/spreadsheetml/2010/11/ac" url="C:\Users\Korisnik\Desktop\HRZZ_7712\WP3.1\"/>
    </mc:Choice>
  </mc:AlternateContent>
  <xr:revisionPtr revIDLastSave="0" documentId="13_ncr:1_{B810F544-2786-40A1-8930-0891C599A91E}" xr6:coauthVersionLast="36" xr6:coauthVersionMax="47" xr10:uidLastSave="{00000000-0000-0000-0000-000000000000}"/>
  <bookViews>
    <workbookView xWindow="-28920" yWindow="15" windowWidth="29040" windowHeight="15840" activeTab="1" xr2:uid="{00000000-000D-0000-FFFF-FFFF00000000}"/>
  </bookViews>
  <sheets>
    <sheet name="qualitative" sheetId="9" r:id="rId1"/>
    <sheet name="GDH_CE" sheetId="1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20" i="1" l="1"/>
  <c r="D5" i="1"/>
  <c r="F5" i="1"/>
  <c r="E74" i="1"/>
  <c r="D74" i="1"/>
  <c r="CF38" i="1"/>
  <c r="CG38" i="1"/>
  <c r="BV83" i="1"/>
  <c r="BW83" i="1"/>
  <c r="BC80" i="1"/>
  <c r="BB80" i="1"/>
  <c r="E71" i="1"/>
  <c r="D71" i="1"/>
  <c r="AH65" i="1"/>
  <c r="AI65" i="1"/>
  <c r="BL56" i="1"/>
  <c r="BM56" i="1"/>
  <c r="CQ56" i="1"/>
  <c r="CP56" i="1"/>
  <c r="Y53" i="1"/>
  <c r="X53" i="1"/>
  <c r="AI53" i="1"/>
  <c r="AH53" i="1"/>
  <c r="AH47" i="1"/>
  <c r="AI47" i="1"/>
  <c r="E5" i="1"/>
  <c r="Y71" i="1"/>
  <c r="X71" i="1"/>
  <c r="O92" i="1"/>
  <c r="N92" i="1"/>
  <c r="Y74" i="1"/>
  <c r="X74" i="1"/>
  <c r="AI74" i="1"/>
  <c r="AH74" i="1"/>
  <c r="AR62" i="1"/>
  <c r="AS62" i="1"/>
  <c r="AI62" i="1"/>
  <c r="AH62" i="1"/>
  <c r="BC62" i="1"/>
  <c r="BB62" i="1"/>
  <c r="BW62" i="1"/>
  <c r="CG62" i="1"/>
  <c r="CF62" i="1"/>
  <c r="O50" i="1"/>
  <c r="N50" i="1"/>
  <c r="AS50" i="1"/>
  <c r="AR50" i="1"/>
  <c r="AS14" i="1"/>
  <c r="AR14" i="1"/>
  <c r="O14" i="1"/>
  <c r="N14" i="1"/>
  <c r="AI14" i="1"/>
  <c r="AH14" i="1"/>
  <c r="Y26" i="1"/>
  <c r="X26" i="1"/>
  <c r="AS26" i="1"/>
  <c r="AR26" i="1"/>
  <c r="BC26" i="1"/>
  <c r="BB26" i="1"/>
  <c r="BW26" i="1"/>
  <c r="BV26" i="1"/>
  <c r="Y38" i="1"/>
  <c r="X38" i="1"/>
  <c r="AS38" i="1"/>
  <c r="BC38" i="1"/>
  <c r="BB38" i="1"/>
  <c r="CQ98" i="1"/>
  <c r="CP98" i="1"/>
  <c r="CG98" i="1"/>
  <c r="CF98" i="1"/>
  <c r="O98" i="1"/>
  <c r="N98" i="1"/>
  <c r="D98" i="1"/>
  <c r="BB95" i="1"/>
  <c r="BC95" i="1"/>
  <c r="BL95" i="1"/>
  <c r="BM95" i="1"/>
  <c r="E95" i="1"/>
  <c r="D95" i="1"/>
  <c r="Y92" i="1"/>
  <c r="X92" i="1"/>
  <c r="AS92" i="1"/>
  <c r="AR92" i="1"/>
  <c r="BC92" i="1"/>
  <c r="BB92" i="1"/>
  <c r="BW92" i="1"/>
  <c r="BV92" i="1"/>
  <c r="CG92" i="1"/>
  <c r="CF92" i="1"/>
  <c r="CQ92" i="1"/>
  <c r="CP92" i="1"/>
  <c r="AH89" i="1"/>
  <c r="AI89" i="1"/>
  <c r="AS89" i="1"/>
  <c r="AR89" i="1"/>
  <c r="BW89" i="1"/>
  <c r="BV89" i="1"/>
  <c r="BM89" i="1"/>
  <c r="BL89" i="1"/>
  <c r="CG89" i="1"/>
  <c r="CF89" i="1"/>
  <c r="AR83" i="1"/>
  <c r="AS83" i="1"/>
  <c r="AI83" i="1"/>
  <c r="AH83" i="1"/>
  <c r="BB83" i="1"/>
  <c r="BC83" i="1"/>
  <c r="CG83" i="1"/>
  <c r="CF83" i="1"/>
  <c r="E83" i="1"/>
  <c r="D83" i="1"/>
  <c r="AS80" i="1"/>
  <c r="AR80" i="1"/>
  <c r="O77" i="1"/>
  <c r="N77" i="1"/>
  <c r="AI77" i="1"/>
  <c r="AH77" i="1"/>
  <c r="AS77" i="1"/>
  <c r="AR77" i="1"/>
  <c r="BM77" i="1"/>
  <c r="BL77" i="1"/>
  <c r="BC71" i="1"/>
  <c r="BV71" i="1"/>
  <c r="BW71" i="1"/>
  <c r="BL68" i="1"/>
  <c r="BM68" i="1"/>
  <c r="AS59" i="1"/>
  <c r="AR59" i="1"/>
  <c r="O56" i="1"/>
  <c r="N56" i="1"/>
  <c r="Y56" i="1"/>
  <c r="X56" i="1"/>
  <c r="AI56" i="1"/>
  <c r="AH56" i="1"/>
  <c r="Y35" i="1"/>
  <c r="X35" i="1"/>
  <c r="O35" i="1"/>
  <c r="N35" i="1"/>
  <c r="Y32" i="1"/>
  <c r="X32" i="1"/>
  <c r="Y29" i="1"/>
  <c r="X29" i="1"/>
  <c r="AS29" i="1"/>
  <c r="AR29" i="1"/>
  <c r="AI29" i="1"/>
  <c r="AH29" i="1"/>
  <c r="O17" i="1"/>
  <c r="BC14" i="1"/>
  <c r="BB14" i="1"/>
  <c r="BW11" i="1"/>
  <c r="BV11" i="1"/>
  <c r="AI11" i="1"/>
  <c r="AH11" i="1"/>
  <c r="AJ11" i="1"/>
  <c r="AI8" i="1"/>
  <c r="F6" i="1"/>
  <c r="DB103" i="1"/>
  <c r="DB102" i="1"/>
  <c r="DB101" i="1"/>
  <c r="DB100" i="1"/>
  <c r="DB99" i="1"/>
  <c r="DB98" i="1"/>
  <c r="DB97" i="1"/>
  <c r="DB96" i="1"/>
  <c r="DB95" i="1"/>
  <c r="DB94" i="1"/>
  <c r="DB93" i="1"/>
  <c r="DB92" i="1"/>
  <c r="DB91" i="1"/>
  <c r="DB90" i="1"/>
  <c r="DB89" i="1"/>
  <c r="DB88" i="1"/>
  <c r="DB87" i="1"/>
  <c r="DB86" i="1"/>
  <c r="DB85" i="1"/>
  <c r="DB84" i="1"/>
  <c r="DB83" i="1"/>
  <c r="DB82" i="1"/>
  <c r="DB81" i="1"/>
  <c r="DB80" i="1"/>
  <c r="DB79" i="1"/>
  <c r="DB78" i="1"/>
  <c r="DB77" i="1"/>
  <c r="DB76" i="1"/>
  <c r="DB75" i="1"/>
  <c r="DB74" i="1"/>
  <c r="DB73" i="1"/>
  <c r="DB72" i="1"/>
  <c r="DB71" i="1"/>
  <c r="DB70" i="1"/>
  <c r="DB69" i="1"/>
  <c r="DB68" i="1"/>
  <c r="DB67" i="1"/>
  <c r="DB66" i="1"/>
  <c r="DB65" i="1"/>
  <c r="DB64" i="1"/>
  <c r="DB63" i="1"/>
  <c r="DB62" i="1"/>
  <c r="DB61" i="1"/>
  <c r="DB60" i="1"/>
  <c r="DB59" i="1"/>
  <c r="DB58" i="1"/>
  <c r="DB57" i="1"/>
  <c r="DB56" i="1"/>
  <c r="DB55" i="1"/>
  <c r="DB54" i="1"/>
  <c r="DB53" i="1"/>
  <c r="DB52" i="1"/>
  <c r="DB51" i="1"/>
  <c r="DB50" i="1"/>
  <c r="DB49" i="1"/>
  <c r="DB48" i="1"/>
  <c r="DB47" i="1"/>
  <c r="DB46" i="1"/>
  <c r="DB45" i="1"/>
  <c r="DB44" i="1"/>
  <c r="DB43" i="1"/>
  <c r="DB42" i="1"/>
  <c r="DB41" i="1"/>
  <c r="DB40" i="1"/>
  <c r="DB39" i="1"/>
  <c r="DB38" i="1"/>
  <c r="DB37" i="1"/>
  <c r="DB36" i="1"/>
  <c r="DB35" i="1"/>
  <c r="DB34" i="1"/>
  <c r="DB33" i="1"/>
  <c r="DB32" i="1"/>
  <c r="DB31" i="1"/>
  <c r="DB30" i="1"/>
  <c r="DB29" i="1"/>
  <c r="DB28" i="1"/>
  <c r="DB27" i="1"/>
  <c r="DB26" i="1"/>
  <c r="DB25" i="1"/>
  <c r="DB24" i="1"/>
  <c r="DB23" i="1"/>
  <c r="DB22" i="1"/>
  <c r="DB21" i="1"/>
  <c r="DB20" i="1"/>
  <c r="DB19" i="1"/>
  <c r="DB18" i="1"/>
  <c r="DB17" i="1"/>
  <c r="DB16" i="1"/>
  <c r="DB15" i="1"/>
  <c r="DB14" i="1"/>
  <c r="DB13" i="1"/>
  <c r="DB12" i="1"/>
  <c r="DB11" i="1"/>
  <c r="DB10" i="1"/>
  <c r="DB9" i="1"/>
  <c r="DB8" i="1"/>
  <c r="DB7" i="1"/>
  <c r="DB6" i="1"/>
  <c r="DB5" i="1"/>
  <c r="CR103" i="1"/>
  <c r="CR102" i="1"/>
  <c r="CR101" i="1"/>
  <c r="CR100" i="1"/>
  <c r="CR99" i="1"/>
  <c r="CR98" i="1"/>
  <c r="CR97" i="1"/>
  <c r="CR96" i="1"/>
  <c r="CR95" i="1"/>
  <c r="CR94" i="1"/>
  <c r="CR93" i="1"/>
  <c r="CR92" i="1"/>
  <c r="CR91" i="1"/>
  <c r="CR90" i="1"/>
  <c r="CR89" i="1"/>
  <c r="CR88" i="1"/>
  <c r="CR87" i="1"/>
  <c r="CR86" i="1"/>
  <c r="CR85" i="1"/>
  <c r="CR84" i="1"/>
  <c r="CR83" i="1"/>
  <c r="CR82" i="1"/>
  <c r="CR81" i="1"/>
  <c r="CR80" i="1"/>
  <c r="CR79" i="1"/>
  <c r="CR78" i="1"/>
  <c r="CR77" i="1"/>
  <c r="CR76" i="1"/>
  <c r="CR75" i="1"/>
  <c r="CR74" i="1"/>
  <c r="CR73" i="1"/>
  <c r="CR72" i="1"/>
  <c r="CR71" i="1"/>
  <c r="CR70" i="1"/>
  <c r="CR69" i="1"/>
  <c r="CR68" i="1"/>
  <c r="CR67" i="1"/>
  <c r="CR66" i="1"/>
  <c r="CR65" i="1"/>
  <c r="CR64" i="1"/>
  <c r="CR63" i="1"/>
  <c r="CR62" i="1"/>
  <c r="CR61" i="1"/>
  <c r="CR60" i="1"/>
  <c r="CR59" i="1"/>
  <c r="CR58" i="1"/>
  <c r="CR57" i="1"/>
  <c r="CR56" i="1"/>
  <c r="CR55" i="1"/>
  <c r="CR54" i="1"/>
  <c r="CR53" i="1"/>
  <c r="CR52" i="1"/>
  <c r="CR51" i="1"/>
  <c r="CR50" i="1"/>
  <c r="CR49" i="1"/>
  <c r="CR48" i="1"/>
  <c r="CR47" i="1"/>
  <c r="CR46" i="1"/>
  <c r="CR45" i="1"/>
  <c r="CR44" i="1"/>
  <c r="CR43" i="1"/>
  <c r="CR42" i="1"/>
  <c r="CR41" i="1"/>
  <c r="CR40" i="1"/>
  <c r="CR39" i="1"/>
  <c r="CR38" i="1"/>
  <c r="CR37" i="1"/>
  <c r="CR36" i="1"/>
  <c r="CR35" i="1"/>
  <c r="CR34" i="1"/>
  <c r="CR33" i="1"/>
  <c r="CR32" i="1"/>
  <c r="CR31" i="1"/>
  <c r="CR30" i="1"/>
  <c r="CR29" i="1"/>
  <c r="CR28" i="1"/>
  <c r="CR27" i="1"/>
  <c r="CR26" i="1"/>
  <c r="CR25" i="1"/>
  <c r="CR24" i="1"/>
  <c r="CR23" i="1"/>
  <c r="CR22" i="1"/>
  <c r="CR21" i="1"/>
  <c r="CR20" i="1"/>
  <c r="CR19" i="1"/>
  <c r="CR18" i="1"/>
  <c r="CR17" i="1"/>
  <c r="CR16" i="1"/>
  <c r="CR15" i="1"/>
  <c r="CR14" i="1"/>
  <c r="CR13" i="1"/>
  <c r="CR12" i="1"/>
  <c r="CR11" i="1"/>
  <c r="CR10" i="1"/>
  <c r="CR9" i="1"/>
  <c r="CR8" i="1"/>
  <c r="CR7" i="1"/>
  <c r="CR6" i="1"/>
  <c r="CR5" i="1"/>
  <c r="CH103" i="1"/>
  <c r="CH102" i="1"/>
  <c r="CH101" i="1"/>
  <c r="CH100" i="1"/>
  <c r="CH99" i="1"/>
  <c r="CH98" i="1"/>
  <c r="CH97" i="1"/>
  <c r="CH96" i="1"/>
  <c r="CH95" i="1"/>
  <c r="CH94" i="1"/>
  <c r="CH93" i="1"/>
  <c r="CH92" i="1"/>
  <c r="CH91" i="1"/>
  <c r="CH90" i="1"/>
  <c r="CH89" i="1"/>
  <c r="CH88" i="1"/>
  <c r="CH87" i="1"/>
  <c r="CH86" i="1"/>
  <c r="CH85" i="1"/>
  <c r="CH84" i="1"/>
  <c r="CH83" i="1"/>
  <c r="CH82" i="1"/>
  <c r="CH81" i="1"/>
  <c r="CH80" i="1"/>
  <c r="CH79" i="1"/>
  <c r="CH78" i="1"/>
  <c r="CH77" i="1"/>
  <c r="CH76" i="1"/>
  <c r="CH75" i="1"/>
  <c r="CH74" i="1"/>
  <c r="CH73" i="1"/>
  <c r="CH72" i="1"/>
  <c r="CH71" i="1"/>
  <c r="CH70" i="1"/>
  <c r="CH69" i="1"/>
  <c r="CH68" i="1"/>
  <c r="CH67" i="1"/>
  <c r="CH66" i="1"/>
  <c r="CH65" i="1"/>
  <c r="CH64" i="1"/>
  <c r="CH63" i="1"/>
  <c r="CH62" i="1"/>
  <c r="CH61" i="1"/>
  <c r="CH60" i="1"/>
  <c r="CH59" i="1"/>
  <c r="CH58" i="1"/>
  <c r="CH57" i="1"/>
  <c r="CH56" i="1"/>
  <c r="CH55" i="1"/>
  <c r="CH54" i="1"/>
  <c r="CH53" i="1"/>
  <c r="CH52" i="1"/>
  <c r="CH51" i="1"/>
  <c r="CH50" i="1"/>
  <c r="CH49" i="1"/>
  <c r="CH48" i="1"/>
  <c r="CH47" i="1"/>
  <c r="CH46" i="1"/>
  <c r="CH45" i="1"/>
  <c r="CH44" i="1"/>
  <c r="CH43" i="1"/>
  <c r="CH42" i="1"/>
  <c r="CH41" i="1"/>
  <c r="CH40" i="1"/>
  <c r="CH39" i="1"/>
  <c r="CH38" i="1"/>
  <c r="CH37" i="1"/>
  <c r="CH36" i="1"/>
  <c r="CH35" i="1"/>
  <c r="CH34" i="1"/>
  <c r="CH33" i="1"/>
  <c r="CH32" i="1"/>
  <c r="CH31" i="1"/>
  <c r="CH30" i="1"/>
  <c r="CH29" i="1"/>
  <c r="CH28" i="1"/>
  <c r="CH27" i="1"/>
  <c r="CH26" i="1"/>
  <c r="CH25" i="1"/>
  <c r="CH24" i="1"/>
  <c r="CH23" i="1"/>
  <c r="CH22" i="1"/>
  <c r="CH21" i="1"/>
  <c r="CH20" i="1"/>
  <c r="CH19" i="1"/>
  <c r="CH18" i="1"/>
  <c r="CH17" i="1"/>
  <c r="CH16" i="1"/>
  <c r="CH15" i="1"/>
  <c r="CH14" i="1"/>
  <c r="CH13" i="1"/>
  <c r="CH12" i="1"/>
  <c r="CH11" i="1"/>
  <c r="CH10" i="1"/>
  <c r="CH9" i="1"/>
  <c r="CH8" i="1"/>
  <c r="CH7" i="1"/>
  <c r="CH6" i="1"/>
  <c r="CK6" i="1" s="1"/>
  <c r="CH5" i="1"/>
  <c r="BX103" i="1"/>
  <c r="BX102" i="1"/>
  <c r="BX101" i="1"/>
  <c r="BX100" i="1"/>
  <c r="BX99" i="1"/>
  <c r="BX98" i="1"/>
  <c r="BX97" i="1"/>
  <c r="BX96" i="1"/>
  <c r="BX95" i="1"/>
  <c r="BX94" i="1"/>
  <c r="BX93" i="1"/>
  <c r="BX92" i="1"/>
  <c r="BX91" i="1"/>
  <c r="BX90" i="1"/>
  <c r="BX89" i="1"/>
  <c r="BX88" i="1"/>
  <c r="BX87" i="1"/>
  <c r="BX86" i="1"/>
  <c r="BX85" i="1"/>
  <c r="BX84" i="1"/>
  <c r="BX83" i="1"/>
  <c r="BX82" i="1"/>
  <c r="BX81" i="1"/>
  <c r="BX80" i="1"/>
  <c r="BX79" i="1"/>
  <c r="BX78" i="1"/>
  <c r="BX77" i="1"/>
  <c r="BX76" i="1"/>
  <c r="BX75" i="1"/>
  <c r="BX74" i="1"/>
  <c r="BX73" i="1"/>
  <c r="BX72" i="1"/>
  <c r="BX71" i="1"/>
  <c r="BX70" i="1"/>
  <c r="BX69" i="1"/>
  <c r="BX68" i="1"/>
  <c r="BX67" i="1"/>
  <c r="BX66" i="1"/>
  <c r="BX65" i="1"/>
  <c r="BX64" i="1"/>
  <c r="BX63" i="1"/>
  <c r="BX62" i="1"/>
  <c r="BX61" i="1"/>
  <c r="BX60" i="1"/>
  <c r="BX59" i="1"/>
  <c r="BX58" i="1"/>
  <c r="BX57" i="1"/>
  <c r="BX56" i="1"/>
  <c r="BX55" i="1"/>
  <c r="BX54" i="1"/>
  <c r="BX53" i="1"/>
  <c r="BX52" i="1"/>
  <c r="BX51" i="1"/>
  <c r="BX50" i="1"/>
  <c r="BX49" i="1"/>
  <c r="BX48" i="1"/>
  <c r="BX47" i="1"/>
  <c r="BX46" i="1"/>
  <c r="BX45" i="1"/>
  <c r="BX44" i="1"/>
  <c r="BX43" i="1"/>
  <c r="BX42" i="1"/>
  <c r="BX41" i="1"/>
  <c r="BX40" i="1"/>
  <c r="BX39" i="1"/>
  <c r="BX38" i="1"/>
  <c r="BX37" i="1"/>
  <c r="BX36" i="1"/>
  <c r="BX35" i="1"/>
  <c r="BX34" i="1"/>
  <c r="BX33" i="1"/>
  <c r="BX32" i="1"/>
  <c r="BX31" i="1"/>
  <c r="BX30" i="1"/>
  <c r="BX29" i="1"/>
  <c r="BX28" i="1"/>
  <c r="BX27" i="1"/>
  <c r="BX26" i="1"/>
  <c r="BX25" i="1"/>
  <c r="BX24" i="1"/>
  <c r="BX23" i="1"/>
  <c r="BX22" i="1"/>
  <c r="BX21" i="1"/>
  <c r="BX20" i="1"/>
  <c r="BX19" i="1"/>
  <c r="BX18" i="1"/>
  <c r="BX17" i="1"/>
  <c r="BX16" i="1"/>
  <c r="BX15" i="1"/>
  <c r="BX14" i="1"/>
  <c r="BX13" i="1"/>
  <c r="BX12" i="1"/>
  <c r="BX11" i="1"/>
  <c r="BX10" i="1"/>
  <c r="BX9" i="1"/>
  <c r="BX8" i="1"/>
  <c r="BX7" i="1"/>
  <c r="BX6" i="1"/>
  <c r="BX5" i="1"/>
  <c r="BN103" i="1"/>
  <c r="BN102" i="1"/>
  <c r="BN101" i="1"/>
  <c r="BN100" i="1"/>
  <c r="BN99" i="1"/>
  <c r="BN98" i="1"/>
  <c r="BN97" i="1"/>
  <c r="BN96" i="1"/>
  <c r="BN95" i="1"/>
  <c r="BN94" i="1"/>
  <c r="BN93" i="1"/>
  <c r="BN92" i="1"/>
  <c r="BN91" i="1"/>
  <c r="BN90" i="1"/>
  <c r="BN89" i="1"/>
  <c r="BN88" i="1"/>
  <c r="BN87" i="1"/>
  <c r="BN86" i="1"/>
  <c r="BN85" i="1"/>
  <c r="BN84" i="1"/>
  <c r="BN83" i="1"/>
  <c r="BN82" i="1"/>
  <c r="BN81" i="1"/>
  <c r="BN80" i="1"/>
  <c r="BN79" i="1"/>
  <c r="BN78" i="1"/>
  <c r="BN77" i="1"/>
  <c r="BN76" i="1"/>
  <c r="BN75" i="1"/>
  <c r="BN74" i="1"/>
  <c r="BN73" i="1"/>
  <c r="BN72" i="1"/>
  <c r="BN71" i="1"/>
  <c r="BN70" i="1"/>
  <c r="BN69" i="1"/>
  <c r="BN68" i="1"/>
  <c r="BN67" i="1"/>
  <c r="BN66" i="1"/>
  <c r="BN65" i="1"/>
  <c r="BN64" i="1"/>
  <c r="BN63" i="1"/>
  <c r="BN62" i="1"/>
  <c r="BN61" i="1"/>
  <c r="BN60" i="1"/>
  <c r="BN59" i="1"/>
  <c r="BN58" i="1"/>
  <c r="BN57" i="1"/>
  <c r="BN56" i="1"/>
  <c r="BN55" i="1"/>
  <c r="BN54" i="1"/>
  <c r="BN53" i="1"/>
  <c r="BN52" i="1"/>
  <c r="BN51" i="1"/>
  <c r="BN50" i="1"/>
  <c r="BN49" i="1"/>
  <c r="BN48" i="1"/>
  <c r="BN47" i="1"/>
  <c r="BN46" i="1"/>
  <c r="BN45" i="1"/>
  <c r="BN44" i="1"/>
  <c r="BN43" i="1"/>
  <c r="BN42" i="1"/>
  <c r="BN41" i="1"/>
  <c r="BN40" i="1"/>
  <c r="BN39" i="1"/>
  <c r="BN38" i="1"/>
  <c r="BN37" i="1"/>
  <c r="BN36" i="1"/>
  <c r="BN35" i="1"/>
  <c r="BN34" i="1"/>
  <c r="BN33" i="1"/>
  <c r="BN32" i="1"/>
  <c r="BN31" i="1"/>
  <c r="BN30" i="1"/>
  <c r="BN29" i="1"/>
  <c r="BN28" i="1"/>
  <c r="BN27" i="1"/>
  <c r="BN26" i="1"/>
  <c r="BN25" i="1"/>
  <c r="BN24" i="1"/>
  <c r="BN23" i="1"/>
  <c r="BN22" i="1"/>
  <c r="BN21" i="1"/>
  <c r="BN20" i="1"/>
  <c r="BN19" i="1"/>
  <c r="BN18" i="1"/>
  <c r="BN17" i="1"/>
  <c r="BN16" i="1"/>
  <c r="BN15" i="1"/>
  <c r="BN14" i="1"/>
  <c r="BN13" i="1"/>
  <c r="BN12" i="1"/>
  <c r="BN11" i="1"/>
  <c r="BN10" i="1"/>
  <c r="BN9" i="1"/>
  <c r="BN8" i="1"/>
  <c r="BN7" i="1"/>
  <c r="BN6" i="1"/>
  <c r="BN5" i="1"/>
  <c r="BD103" i="1"/>
  <c r="BD102" i="1"/>
  <c r="BD101" i="1"/>
  <c r="BD100" i="1"/>
  <c r="BD99" i="1"/>
  <c r="BD98" i="1"/>
  <c r="BD97" i="1"/>
  <c r="BD96" i="1"/>
  <c r="BD95" i="1"/>
  <c r="BD94" i="1"/>
  <c r="BD93" i="1"/>
  <c r="BD92" i="1"/>
  <c r="BD91" i="1"/>
  <c r="BD90" i="1"/>
  <c r="BD89" i="1"/>
  <c r="BD88" i="1"/>
  <c r="BD87" i="1"/>
  <c r="BD86" i="1"/>
  <c r="BD85" i="1"/>
  <c r="BD84" i="1"/>
  <c r="BD83" i="1"/>
  <c r="BD82" i="1"/>
  <c r="BD81" i="1"/>
  <c r="BD80" i="1"/>
  <c r="BD79" i="1"/>
  <c r="BD78" i="1"/>
  <c r="BD77" i="1"/>
  <c r="BD76" i="1"/>
  <c r="BD75" i="1"/>
  <c r="BD74" i="1"/>
  <c r="BD73" i="1"/>
  <c r="BD72" i="1"/>
  <c r="BD71" i="1"/>
  <c r="BD70" i="1"/>
  <c r="BD69" i="1"/>
  <c r="BD68" i="1"/>
  <c r="BD67" i="1"/>
  <c r="BD66" i="1"/>
  <c r="BD65" i="1"/>
  <c r="BD64" i="1"/>
  <c r="BD63" i="1"/>
  <c r="BD62" i="1"/>
  <c r="BD61" i="1"/>
  <c r="BD60" i="1"/>
  <c r="BD59" i="1"/>
  <c r="BD58" i="1"/>
  <c r="BD57" i="1"/>
  <c r="BD56" i="1"/>
  <c r="BD55" i="1"/>
  <c r="BD54" i="1"/>
  <c r="BD53" i="1"/>
  <c r="BD52" i="1"/>
  <c r="BD51" i="1"/>
  <c r="BD50" i="1"/>
  <c r="BD49" i="1"/>
  <c r="BD48" i="1"/>
  <c r="BD47" i="1"/>
  <c r="BD46" i="1"/>
  <c r="BD45" i="1"/>
  <c r="BD44" i="1"/>
  <c r="BD43" i="1"/>
  <c r="BD42" i="1"/>
  <c r="BD41" i="1"/>
  <c r="BD40" i="1"/>
  <c r="BD39" i="1"/>
  <c r="BD38" i="1"/>
  <c r="BD37" i="1"/>
  <c r="BD36" i="1"/>
  <c r="BD35" i="1"/>
  <c r="BD34" i="1"/>
  <c r="BD33" i="1"/>
  <c r="BD32" i="1"/>
  <c r="BD31" i="1"/>
  <c r="BD30" i="1"/>
  <c r="BD29" i="1"/>
  <c r="BD28" i="1"/>
  <c r="BD27" i="1"/>
  <c r="BD26" i="1"/>
  <c r="BD25" i="1"/>
  <c r="BD24" i="1"/>
  <c r="BD23" i="1"/>
  <c r="BD22" i="1"/>
  <c r="BD21" i="1"/>
  <c r="BD20" i="1"/>
  <c r="BD19" i="1"/>
  <c r="BD18" i="1"/>
  <c r="BD17" i="1"/>
  <c r="BD16" i="1"/>
  <c r="BD15" i="1"/>
  <c r="BD14" i="1"/>
  <c r="BD13" i="1"/>
  <c r="BD12" i="1"/>
  <c r="BD11" i="1"/>
  <c r="BD10" i="1"/>
  <c r="BD9" i="1"/>
  <c r="BD8" i="1"/>
  <c r="BD7" i="1"/>
  <c r="BD6" i="1"/>
  <c r="BD5" i="1"/>
  <c r="BG5" i="1" s="1"/>
  <c r="AT103" i="1"/>
  <c r="AT102" i="1"/>
  <c r="AT101" i="1"/>
  <c r="AT100" i="1"/>
  <c r="AT99" i="1"/>
  <c r="AT98" i="1"/>
  <c r="AT97" i="1"/>
  <c r="AT96" i="1"/>
  <c r="AT95" i="1"/>
  <c r="AT94" i="1"/>
  <c r="AT93" i="1"/>
  <c r="AT92" i="1"/>
  <c r="AT91" i="1"/>
  <c r="AT90" i="1"/>
  <c r="AT89" i="1"/>
  <c r="AT88" i="1"/>
  <c r="AT87" i="1"/>
  <c r="AT86" i="1"/>
  <c r="AT85" i="1"/>
  <c r="AT84" i="1"/>
  <c r="AT83" i="1"/>
  <c r="AT82" i="1"/>
  <c r="AT81" i="1"/>
  <c r="AT80" i="1"/>
  <c r="AT79" i="1"/>
  <c r="AT78" i="1"/>
  <c r="AT77" i="1"/>
  <c r="AT76" i="1"/>
  <c r="AT75" i="1"/>
  <c r="AT74" i="1"/>
  <c r="AT73" i="1"/>
  <c r="AT72" i="1"/>
  <c r="AT71" i="1"/>
  <c r="AT70" i="1"/>
  <c r="AT69" i="1"/>
  <c r="AT68" i="1"/>
  <c r="AT67" i="1"/>
  <c r="AT66" i="1"/>
  <c r="AT65" i="1"/>
  <c r="AT64" i="1"/>
  <c r="AT63" i="1"/>
  <c r="AT62" i="1"/>
  <c r="AT61" i="1"/>
  <c r="AT60" i="1"/>
  <c r="AT59" i="1"/>
  <c r="AT58" i="1"/>
  <c r="AT57" i="1"/>
  <c r="AT56" i="1"/>
  <c r="AT55" i="1"/>
  <c r="AT54" i="1"/>
  <c r="AT53" i="1"/>
  <c r="AT52" i="1"/>
  <c r="AT51" i="1"/>
  <c r="AT50" i="1"/>
  <c r="AT49" i="1"/>
  <c r="AT48" i="1"/>
  <c r="AT47" i="1"/>
  <c r="AT46" i="1"/>
  <c r="AT45" i="1"/>
  <c r="AT44" i="1"/>
  <c r="AT43" i="1"/>
  <c r="AT42" i="1"/>
  <c r="AT41" i="1"/>
  <c r="AT40" i="1"/>
  <c r="AT39" i="1"/>
  <c r="AT38" i="1"/>
  <c r="AT37" i="1"/>
  <c r="AT36" i="1"/>
  <c r="AT35" i="1"/>
  <c r="AT34" i="1"/>
  <c r="AT33" i="1"/>
  <c r="AT32" i="1"/>
  <c r="AT31" i="1"/>
  <c r="AT30" i="1"/>
  <c r="AT29" i="1"/>
  <c r="AT28" i="1"/>
  <c r="AT27" i="1"/>
  <c r="AT26" i="1"/>
  <c r="AT25" i="1"/>
  <c r="AT24" i="1"/>
  <c r="AT23" i="1"/>
  <c r="AT22" i="1"/>
  <c r="AT21" i="1"/>
  <c r="AT20" i="1"/>
  <c r="AT19" i="1"/>
  <c r="AT18" i="1"/>
  <c r="AT17" i="1"/>
  <c r="AT16" i="1"/>
  <c r="AT15" i="1"/>
  <c r="AT14" i="1"/>
  <c r="AT13" i="1"/>
  <c r="AT12" i="1"/>
  <c r="AT11" i="1"/>
  <c r="AT10" i="1"/>
  <c r="AT9" i="1"/>
  <c r="AT8" i="1"/>
  <c r="AT7" i="1"/>
  <c r="AT6" i="1"/>
  <c r="AT5" i="1"/>
  <c r="AJ103" i="1"/>
  <c r="AJ102" i="1"/>
  <c r="AJ101" i="1"/>
  <c r="AJ100" i="1"/>
  <c r="AJ99" i="1"/>
  <c r="AJ98" i="1"/>
  <c r="AJ97" i="1"/>
  <c r="AJ96" i="1"/>
  <c r="AJ95" i="1"/>
  <c r="AJ94" i="1"/>
  <c r="AJ93" i="1"/>
  <c r="AJ92" i="1"/>
  <c r="AJ91" i="1"/>
  <c r="AJ90" i="1"/>
  <c r="AJ89" i="1"/>
  <c r="AJ88" i="1"/>
  <c r="AJ87" i="1"/>
  <c r="AJ86" i="1"/>
  <c r="AJ85" i="1"/>
  <c r="AJ84" i="1"/>
  <c r="AJ83" i="1"/>
  <c r="AJ82" i="1"/>
  <c r="AJ81" i="1"/>
  <c r="AJ80" i="1"/>
  <c r="AJ79" i="1"/>
  <c r="AJ78" i="1"/>
  <c r="AJ77" i="1"/>
  <c r="AJ76" i="1"/>
  <c r="AJ75" i="1"/>
  <c r="AJ74" i="1"/>
  <c r="AJ73" i="1"/>
  <c r="AJ72" i="1"/>
  <c r="AJ71" i="1"/>
  <c r="AJ70" i="1"/>
  <c r="AJ69" i="1"/>
  <c r="AJ68" i="1"/>
  <c r="AJ67" i="1"/>
  <c r="AJ66" i="1"/>
  <c r="AJ65" i="1"/>
  <c r="AJ64" i="1"/>
  <c r="AJ63" i="1"/>
  <c r="AJ62" i="1"/>
  <c r="AJ61" i="1"/>
  <c r="AJ60" i="1"/>
  <c r="AJ59" i="1"/>
  <c r="AJ58" i="1"/>
  <c r="AJ57" i="1"/>
  <c r="AJ56" i="1"/>
  <c r="AJ55" i="1"/>
  <c r="AJ54" i="1"/>
  <c r="AJ53" i="1"/>
  <c r="AJ52" i="1"/>
  <c r="AJ51" i="1"/>
  <c r="AJ50" i="1"/>
  <c r="AJ49" i="1"/>
  <c r="AJ48" i="1"/>
  <c r="AJ47" i="1"/>
  <c r="AJ46" i="1"/>
  <c r="AJ45" i="1"/>
  <c r="AJ44" i="1"/>
  <c r="AJ43" i="1"/>
  <c r="AJ42" i="1"/>
  <c r="AJ41" i="1"/>
  <c r="AJ40" i="1"/>
  <c r="AJ39" i="1"/>
  <c r="AJ38" i="1"/>
  <c r="AJ37" i="1"/>
  <c r="AJ36" i="1"/>
  <c r="AJ35" i="1"/>
  <c r="AJ34" i="1"/>
  <c r="AJ33" i="1"/>
  <c r="AJ32" i="1"/>
  <c r="AJ31" i="1"/>
  <c r="AJ30" i="1"/>
  <c r="AJ29" i="1"/>
  <c r="AJ28" i="1"/>
  <c r="AJ27" i="1"/>
  <c r="AJ26" i="1"/>
  <c r="AJ25" i="1"/>
  <c r="AJ24" i="1"/>
  <c r="AJ23" i="1"/>
  <c r="AJ22" i="1"/>
  <c r="AJ21" i="1"/>
  <c r="AJ20" i="1"/>
  <c r="AJ19" i="1"/>
  <c r="AJ18" i="1"/>
  <c r="AJ17" i="1"/>
  <c r="AJ16" i="1"/>
  <c r="AJ15" i="1"/>
  <c r="AJ14" i="1"/>
  <c r="AJ13" i="1"/>
  <c r="AJ12" i="1"/>
  <c r="AJ10" i="1"/>
  <c r="AJ9" i="1"/>
  <c r="AJ8" i="1"/>
  <c r="AJ7" i="1"/>
  <c r="AJ6" i="1"/>
  <c r="AJ5" i="1"/>
  <c r="Z39" i="1"/>
  <c r="Z27" i="1"/>
  <c r="Z103" i="1"/>
  <c r="Z102" i="1"/>
  <c r="Z101" i="1"/>
  <c r="Z100" i="1"/>
  <c r="Z99" i="1"/>
  <c r="Z98" i="1"/>
  <c r="Z97" i="1"/>
  <c r="Z96" i="1"/>
  <c r="Z95" i="1"/>
  <c r="Z94" i="1"/>
  <c r="Z93" i="1"/>
  <c r="Z92" i="1"/>
  <c r="Z91" i="1"/>
  <c r="Z90" i="1"/>
  <c r="Z89" i="1"/>
  <c r="Z88" i="1"/>
  <c r="Z87" i="1"/>
  <c r="Z86" i="1"/>
  <c r="Z85" i="1"/>
  <c r="Z84" i="1"/>
  <c r="Z83" i="1"/>
  <c r="Z82" i="1"/>
  <c r="Z81" i="1"/>
  <c r="Z80" i="1"/>
  <c r="Z79" i="1"/>
  <c r="Z78" i="1"/>
  <c r="Z77" i="1"/>
  <c r="Z76" i="1"/>
  <c r="Z75" i="1"/>
  <c r="Z74" i="1"/>
  <c r="Z73" i="1"/>
  <c r="Z72" i="1"/>
  <c r="Z71" i="1"/>
  <c r="Z70" i="1"/>
  <c r="Z69" i="1"/>
  <c r="Z68" i="1"/>
  <c r="Z67" i="1"/>
  <c r="Z66" i="1"/>
  <c r="Z65" i="1"/>
  <c r="Z64" i="1"/>
  <c r="Z63" i="1"/>
  <c r="Z62" i="1"/>
  <c r="Z61" i="1"/>
  <c r="Z60" i="1"/>
  <c r="Z59" i="1"/>
  <c r="Z58" i="1"/>
  <c r="Z57" i="1"/>
  <c r="Z56" i="1"/>
  <c r="Z55" i="1"/>
  <c r="Z54" i="1"/>
  <c r="Z53" i="1"/>
  <c r="Z52" i="1"/>
  <c r="Z51" i="1"/>
  <c r="Z50" i="1"/>
  <c r="Z49" i="1"/>
  <c r="Z48" i="1"/>
  <c r="Z47" i="1"/>
  <c r="Z46" i="1"/>
  <c r="Z45" i="1"/>
  <c r="Z44" i="1"/>
  <c r="Z43" i="1"/>
  <c r="Z42" i="1"/>
  <c r="Z41" i="1"/>
  <c r="Z40" i="1"/>
  <c r="Z38" i="1"/>
  <c r="Z37" i="1"/>
  <c r="Z36" i="1"/>
  <c r="Z35" i="1"/>
  <c r="Z34" i="1"/>
  <c r="Z33" i="1"/>
  <c r="Z32" i="1"/>
  <c r="Z31" i="1"/>
  <c r="Z30" i="1"/>
  <c r="Z29" i="1"/>
  <c r="Z28" i="1"/>
  <c r="Z26" i="1"/>
  <c r="Z25" i="1"/>
  <c r="Z24" i="1"/>
  <c r="Z23" i="1"/>
  <c r="Z22" i="1"/>
  <c r="Z21" i="1"/>
  <c r="Z20" i="1"/>
  <c r="Z19" i="1"/>
  <c r="Z18" i="1"/>
  <c r="Z17" i="1"/>
  <c r="Z16" i="1"/>
  <c r="Z15" i="1"/>
  <c r="Z14" i="1"/>
  <c r="Z13" i="1"/>
  <c r="Z12" i="1"/>
  <c r="Z11" i="1"/>
  <c r="Z10" i="1"/>
  <c r="Z9" i="1"/>
  <c r="Z8" i="1"/>
  <c r="Z7" i="1"/>
  <c r="Z6" i="1"/>
  <c r="Z5" i="1"/>
  <c r="P98" i="1"/>
  <c r="P99" i="1"/>
  <c r="P100" i="1"/>
  <c r="P101" i="1"/>
  <c r="P102" i="1"/>
  <c r="P103" i="1"/>
  <c r="D68" i="1"/>
  <c r="E68" i="1"/>
  <c r="F68" i="1"/>
  <c r="F69" i="1"/>
  <c r="D65" i="1"/>
  <c r="P22" i="1"/>
  <c r="P9" i="1"/>
  <c r="P11" i="1"/>
  <c r="P12" i="1"/>
  <c r="P13" i="1"/>
  <c r="P14" i="1"/>
  <c r="P15" i="1"/>
  <c r="P16" i="1"/>
  <c r="P17" i="1"/>
  <c r="P18" i="1"/>
  <c r="P19" i="1"/>
  <c r="P20" i="1"/>
  <c r="P21" i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36" i="1"/>
  <c r="P37" i="1"/>
  <c r="P38" i="1"/>
  <c r="P39" i="1"/>
  <c r="P40" i="1"/>
  <c r="P41" i="1"/>
  <c r="P42" i="1"/>
  <c r="P43" i="1"/>
  <c r="P44" i="1"/>
  <c r="P45" i="1"/>
  <c r="P46" i="1"/>
  <c r="P47" i="1"/>
  <c r="P48" i="1"/>
  <c r="P49" i="1"/>
  <c r="P50" i="1"/>
  <c r="P51" i="1"/>
  <c r="P52" i="1"/>
  <c r="P53" i="1"/>
  <c r="P54" i="1"/>
  <c r="P55" i="1"/>
  <c r="P56" i="1"/>
  <c r="P57" i="1"/>
  <c r="P58" i="1"/>
  <c r="P59" i="1"/>
  <c r="P60" i="1"/>
  <c r="P61" i="1"/>
  <c r="P62" i="1"/>
  <c r="P63" i="1"/>
  <c r="P64" i="1"/>
  <c r="P65" i="1"/>
  <c r="P66" i="1"/>
  <c r="P67" i="1"/>
  <c r="P68" i="1"/>
  <c r="P69" i="1"/>
  <c r="P70" i="1"/>
  <c r="P71" i="1"/>
  <c r="P72" i="1"/>
  <c r="P73" i="1"/>
  <c r="P74" i="1"/>
  <c r="P75" i="1"/>
  <c r="P76" i="1"/>
  <c r="P77" i="1"/>
  <c r="P78" i="1"/>
  <c r="P79" i="1"/>
  <c r="P80" i="1"/>
  <c r="P81" i="1"/>
  <c r="P82" i="1"/>
  <c r="P83" i="1"/>
  <c r="P84" i="1"/>
  <c r="P85" i="1"/>
  <c r="P86" i="1"/>
  <c r="P87" i="1"/>
  <c r="P88" i="1"/>
  <c r="P89" i="1"/>
  <c r="P90" i="1"/>
  <c r="P91" i="1"/>
  <c r="P92" i="1"/>
  <c r="P93" i="1"/>
  <c r="P94" i="1"/>
  <c r="P95" i="1"/>
  <c r="P96" i="1"/>
  <c r="P97" i="1"/>
  <c r="P8" i="1"/>
  <c r="P10" i="1"/>
  <c r="P7" i="1"/>
  <c r="P6" i="1"/>
  <c r="P5" i="1"/>
  <c r="I5" i="1"/>
  <c r="AC6" i="1" l="1"/>
  <c r="AK83" i="1"/>
  <c r="BG6" i="1"/>
  <c r="R59" i="1"/>
  <c r="AB14" i="1"/>
  <c r="CU6" i="1"/>
  <c r="AW6" i="1"/>
  <c r="AL74" i="1"/>
  <c r="AL89" i="1"/>
  <c r="BE83" i="1"/>
  <c r="CA6" i="1"/>
  <c r="CI11" i="1"/>
  <c r="CI35" i="1"/>
  <c r="CT8" i="1"/>
  <c r="DC29" i="1"/>
  <c r="DC53" i="1"/>
  <c r="DC77" i="1"/>
  <c r="AL59" i="1"/>
  <c r="AV32" i="1"/>
  <c r="BE53" i="1"/>
  <c r="BZ95" i="1"/>
  <c r="CJ20" i="1"/>
  <c r="CJ44" i="1"/>
  <c r="CJ68" i="1"/>
  <c r="CJ92" i="1"/>
  <c r="Q59" i="1"/>
  <c r="AM6" i="1"/>
  <c r="BE80" i="1"/>
  <c r="BZ50" i="1"/>
  <c r="CJ38" i="1"/>
  <c r="DD5" i="1"/>
  <c r="AB95" i="1"/>
  <c r="BP26" i="1"/>
  <c r="AA26" i="1"/>
  <c r="BQ6" i="1"/>
  <c r="CJ32" i="1"/>
  <c r="BZ20" i="1"/>
  <c r="BZ44" i="1"/>
  <c r="CJ56" i="1"/>
  <c r="DC11" i="1"/>
  <c r="AA11" i="1"/>
  <c r="AL26" i="1"/>
  <c r="AU38" i="1"/>
  <c r="AV86" i="1"/>
  <c r="BP8" i="1"/>
  <c r="BY5" i="1"/>
  <c r="BY77" i="1"/>
  <c r="CT47" i="1"/>
  <c r="CS95" i="1"/>
  <c r="DC20" i="1"/>
  <c r="R71" i="1"/>
  <c r="AL32" i="1"/>
  <c r="BF65" i="1"/>
  <c r="BP14" i="1"/>
  <c r="DD56" i="1"/>
  <c r="DD89" i="1"/>
  <c r="R68" i="1"/>
  <c r="AV23" i="1"/>
  <c r="R11" i="1"/>
  <c r="BZ8" i="1"/>
  <c r="BZ32" i="1"/>
  <c r="BY80" i="1"/>
  <c r="CJ5" i="1"/>
  <c r="CJ53" i="1"/>
  <c r="DD23" i="1"/>
  <c r="Q83" i="1"/>
  <c r="AB23" i="1"/>
  <c r="BE38" i="1"/>
  <c r="BO11" i="1"/>
  <c r="BP68" i="1"/>
  <c r="BY41" i="1"/>
  <c r="CT35" i="1"/>
  <c r="CS59" i="1"/>
  <c r="CS83" i="1"/>
  <c r="R32" i="1"/>
  <c r="AK71" i="1"/>
  <c r="BY8" i="1"/>
  <c r="H68" i="1"/>
  <c r="AL98" i="1"/>
  <c r="BP38" i="1"/>
  <c r="CJ35" i="1"/>
  <c r="AK59" i="1"/>
  <c r="BZ5" i="1"/>
  <c r="R83" i="1"/>
  <c r="AB98" i="1"/>
  <c r="BZ29" i="1"/>
  <c r="BZ53" i="1"/>
  <c r="CI56" i="1"/>
  <c r="CI95" i="1"/>
  <c r="CT44" i="1"/>
  <c r="DD80" i="1"/>
  <c r="AL23" i="1"/>
  <c r="BY53" i="1"/>
  <c r="Q71" i="1"/>
  <c r="AA23" i="1"/>
  <c r="AL71" i="1"/>
  <c r="AV74" i="1"/>
  <c r="AV98" i="1"/>
  <c r="CI44" i="1"/>
  <c r="DC47" i="1"/>
  <c r="DD62" i="1"/>
  <c r="Q32" i="1"/>
  <c r="AL95" i="1"/>
  <c r="AV59" i="1"/>
  <c r="BP11" i="1"/>
  <c r="BO32" i="1"/>
  <c r="BO41" i="1"/>
  <c r="CJ8" i="1"/>
  <c r="DD92" i="1"/>
  <c r="BP98" i="1"/>
  <c r="DC80" i="1"/>
  <c r="AB11" i="1"/>
  <c r="AK23" i="1"/>
  <c r="AL68" i="1"/>
  <c r="AU23" i="1"/>
  <c r="CS8" i="1"/>
  <c r="CT32" i="1"/>
  <c r="DC5" i="1"/>
  <c r="R53" i="1"/>
  <c r="R29" i="1"/>
  <c r="AB59" i="1"/>
  <c r="BY44" i="1"/>
  <c r="CT56" i="1"/>
  <c r="CI20" i="1"/>
  <c r="BP74" i="1"/>
  <c r="AB47" i="1"/>
  <c r="BF29" i="1"/>
  <c r="AB74" i="1"/>
  <c r="AA74" i="1"/>
  <c r="Q44" i="1"/>
  <c r="AK29" i="1"/>
  <c r="AL29" i="1"/>
  <c r="AV35" i="1"/>
  <c r="AU35" i="1"/>
  <c r="S6" i="1"/>
  <c r="R5" i="1"/>
  <c r="Q5" i="1"/>
  <c r="Q8" i="1"/>
  <c r="R98" i="1"/>
  <c r="Q98" i="1"/>
  <c r="AV68" i="1"/>
  <c r="BE17" i="1"/>
  <c r="BF17" i="1"/>
  <c r="AA44" i="1"/>
  <c r="AB44" i="1"/>
  <c r="AA68" i="1"/>
  <c r="AB68" i="1"/>
  <c r="AB83" i="1"/>
  <c r="R8" i="1"/>
  <c r="AB38" i="1"/>
  <c r="AA38" i="1"/>
  <c r="Q95" i="1"/>
  <c r="R95" i="1"/>
  <c r="AV11" i="1"/>
  <c r="Q23" i="1"/>
  <c r="R23" i="1"/>
  <c r="AV47" i="1"/>
  <c r="AU47" i="1"/>
  <c r="R44" i="1"/>
  <c r="AA80" i="1"/>
  <c r="AB80" i="1"/>
  <c r="AL35" i="1"/>
  <c r="AK35" i="1"/>
  <c r="BP62" i="1"/>
  <c r="R89" i="1"/>
  <c r="Q77" i="1"/>
  <c r="R65" i="1"/>
  <c r="AB32" i="1"/>
  <c r="AA32" i="1"/>
  <c r="AB50" i="1"/>
  <c r="AA86" i="1"/>
  <c r="AK56" i="1"/>
  <c r="AL56" i="1"/>
  <c r="AK65" i="1"/>
  <c r="AL65" i="1"/>
  <c r="AL86" i="1"/>
  <c r="AK92" i="1"/>
  <c r="AV8" i="1"/>
  <c r="AV56" i="1"/>
  <c r="AV62" i="1"/>
  <c r="AU62" i="1"/>
  <c r="BP89" i="1"/>
  <c r="BP95" i="1"/>
  <c r="CA5" i="1"/>
  <c r="CS20" i="1"/>
  <c r="CT20" i="1"/>
  <c r="R77" i="1"/>
  <c r="BO95" i="1"/>
  <c r="Q50" i="1"/>
  <c r="R50" i="1"/>
  <c r="Q20" i="1"/>
  <c r="AM5" i="1"/>
  <c r="AL11" i="1"/>
  <c r="AK11" i="1"/>
  <c r="BF26" i="1"/>
  <c r="BE26" i="1"/>
  <c r="BF71" i="1"/>
  <c r="BE71" i="1"/>
  <c r="BF77" i="1"/>
  <c r="BP83" i="1"/>
  <c r="BO83" i="1"/>
  <c r="BZ56" i="1"/>
  <c r="BY56" i="1"/>
  <c r="R41" i="1"/>
  <c r="Q26" i="1"/>
  <c r="R20" i="1"/>
  <c r="G68" i="1"/>
  <c r="AW68" i="1" s="1"/>
  <c r="AB8" i="1"/>
  <c r="AB20" i="1"/>
  <c r="AA47" i="1"/>
  <c r="AA59" i="1"/>
  <c r="AB71" i="1"/>
  <c r="AA71" i="1"/>
  <c r="AA83" i="1"/>
  <c r="AA95" i="1"/>
  <c r="AK32" i="1"/>
  <c r="AL38" i="1"/>
  <c r="AL50" i="1"/>
  <c r="AK74" i="1"/>
  <c r="AK95" i="1"/>
  <c r="AV14" i="1"/>
  <c r="AU14" i="1"/>
  <c r="AW70" i="1"/>
  <c r="AV77" i="1"/>
  <c r="BE5" i="1"/>
  <c r="BF5" i="1"/>
  <c r="BE65" i="1"/>
  <c r="BP35" i="1"/>
  <c r="BO35" i="1"/>
  <c r="BZ17" i="1"/>
  <c r="BY17" i="1"/>
  <c r="BZ65" i="1"/>
  <c r="BY65" i="1"/>
  <c r="BO68" i="1"/>
  <c r="BO89" i="1"/>
  <c r="BP47" i="1"/>
  <c r="BO47" i="1"/>
  <c r="Q86" i="1"/>
  <c r="Q74" i="1"/>
  <c r="Q62" i="1"/>
  <c r="R56" i="1"/>
  <c r="Q56" i="1"/>
  <c r="R17" i="1"/>
  <c r="Q17" i="1"/>
  <c r="Q11" i="1"/>
  <c r="AA8" i="1"/>
  <c r="AA20" i="1"/>
  <c r="AB35" i="1"/>
  <c r="AA35" i="1"/>
  <c r="AV92" i="1"/>
  <c r="AU92" i="1"/>
  <c r="AB26" i="1"/>
  <c r="CJ80" i="1"/>
  <c r="CI80" i="1"/>
  <c r="DE5" i="1"/>
  <c r="R80" i="1"/>
  <c r="Q80" i="1"/>
  <c r="Q68" i="1"/>
  <c r="R47" i="1"/>
  <c r="Q38" i="1"/>
  <c r="AB53" i="1"/>
  <c r="AA53" i="1"/>
  <c r="AL8" i="1"/>
  <c r="AK14" i="1"/>
  <c r="AL14" i="1"/>
  <c r="AL44" i="1"/>
  <c r="AM70" i="1"/>
  <c r="AL83" i="1"/>
  <c r="AU11" i="1"/>
  <c r="BF50" i="1"/>
  <c r="BP59" i="1"/>
  <c r="BO59" i="1"/>
  <c r="BP71" i="1"/>
  <c r="BO71" i="1"/>
  <c r="BY11" i="1"/>
  <c r="BZ68" i="1"/>
  <c r="CK5" i="1"/>
  <c r="CI98" i="1"/>
  <c r="DD32" i="1"/>
  <c r="DC32" i="1"/>
  <c r="S5" i="1"/>
  <c r="R92" i="1"/>
  <c r="Q92" i="1"/>
  <c r="Q47" i="1"/>
  <c r="AL62" i="1"/>
  <c r="AK62" i="1"/>
  <c r="AK89" i="1"/>
  <c r="AW5" i="1"/>
  <c r="AV80" i="1"/>
  <c r="AU80" i="1"/>
  <c r="BO53" i="1"/>
  <c r="BP53" i="1"/>
  <c r="BY35" i="1"/>
  <c r="R35" i="1"/>
  <c r="Q35" i="1"/>
  <c r="R14" i="1"/>
  <c r="Q14" i="1"/>
  <c r="AC5" i="1"/>
  <c r="AB29" i="1"/>
  <c r="AA29" i="1"/>
  <c r="AB56" i="1"/>
  <c r="AA56" i="1"/>
  <c r="AB92" i="1"/>
  <c r="AA92" i="1"/>
  <c r="AK8" i="1"/>
  <c r="AK47" i="1"/>
  <c r="AL47" i="1"/>
  <c r="AL53" i="1"/>
  <c r="AK53" i="1"/>
  <c r="AL77" i="1"/>
  <c r="AK77" i="1"/>
  <c r="AU29" i="1"/>
  <c r="AV29" i="1"/>
  <c r="AV95" i="1"/>
  <c r="AU95" i="1"/>
  <c r="BF98" i="1"/>
  <c r="BY62" i="1"/>
  <c r="BZ62" i="1"/>
  <c r="AV20" i="1"/>
  <c r="AV50" i="1"/>
  <c r="BE11" i="1"/>
  <c r="BF38" i="1"/>
  <c r="BE59" i="1"/>
  <c r="BF86" i="1"/>
  <c r="BF92" i="1"/>
  <c r="BP32" i="1"/>
  <c r="BP77" i="1"/>
  <c r="BO77" i="1"/>
  <c r="BZ14" i="1"/>
  <c r="BZ41" i="1"/>
  <c r="BZ80" i="1"/>
  <c r="CJ17" i="1"/>
  <c r="CJ41" i="1"/>
  <c r="CS44" i="1"/>
  <c r="DC92" i="1"/>
  <c r="DD98" i="1"/>
  <c r="BE41" i="1"/>
  <c r="BF53" i="1"/>
  <c r="BF74" i="1"/>
  <c r="BE89" i="1"/>
  <c r="BF95" i="1"/>
  <c r="BE95" i="1"/>
  <c r="BO23" i="1"/>
  <c r="BP44" i="1"/>
  <c r="BP86" i="1"/>
  <c r="BZ23" i="1"/>
  <c r="BY32" i="1"/>
  <c r="BZ38" i="1"/>
  <c r="BY71" i="1"/>
  <c r="BZ71" i="1"/>
  <c r="BZ86" i="1"/>
  <c r="CI68" i="1"/>
  <c r="AU50" i="1"/>
  <c r="AV26" i="1"/>
  <c r="AV44" i="1"/>
  <c r="AU71" i="1"/>
  <c r="AU83" i="1"/>
  <c r="AV83" i="1"/>
  <c r="BE14" i="1"/>
  <c r="BF41" i="1"/>
  <c r="BE47" i="1"/>
  <c r="BF62" i="1"/>
  <c r="BF89" i="1"/>
  <c r="BQ5" i="1"/>
  <c r="BP23" i="1"/>
  <c r="BP50" i="1"/>
  <c r="BP65" i="1"/>
  <c r="BO65" i="1"/>
  <c r="BY20" i="1"/>
  <c r="BY29" i="1"/>
  <c r="BZ59" i="1"/>
  <c r="BY68" i="1"/>
  <c r="BZ77" i="1"/>
  <c r="BY92" i="1"/>
  <c r="BZ92" i="1"/>
  <c r="CI8" i="1"/>
  <c r="CI23" i="1"/>
  <c r="CJ62" i="1"/>
  <c r="CI62" i="1"/>
  <c r="CJ89" i="1"/>
  <c r="CI89" i="1"/>
  <c r="CT92" i="1"/>
  <c r="BF80" i="1"/>
  <c r="AV38" i="1"/>
  <c r="AV71" i="1"/>
  <c r="AU77" i="1"/>
  <c r="AV89" i="1"/>
  <c r="AU89" i="1"/>
  <c r="BE29" i="1"/>
  <c r="BE35" i="1"/>
  <c r="BE77" i="1"/>
  <c r="BP20" i="1"/>
  <c r="BO56" i="1"/>
  <c r="BP56" i="1"/>
  <c r="BO80" i="1"/>
  <c r="CJ83" i="1"/>
  <c r="CI83" i="1"/>
  <c r="CS32" i="1"/>
  <c r="CS56" i="1"/>
  <c r="CT71" i="1"/>
  <c r="DD38" i="1"/>
  <c r="DD44" i="1"/>
  <c r="DC44" i="1"/>
  <c r="DC56" i="1"/>
  <c r="DC89" i="1"/>
  <c r="BF14" i="1"/>
  <c r="CI32" i="1"/>
  <c r="CS92" i="1"/>
  <c r="AU26" i="1"/>
  <c r="BE62" i="1"/>
  <c r="BF83" i="1"/>
  <c r="BO44" i="1"/>
  <c r="BZ11" i="1"/>
  <c r="BZ47" i="1"/>
  <c r="BZ74" i="1"/>
  <c r="BZ98" i="1"/>
  <c r="DD20" i="1"/>
  <c r="DC65" i="1"/>
  <c r="DC71" i="1"/>
  <c r="AU59" i="1"/>
  <c r="BE92" i="1"/>
  <c r="BZ26" i="1"/>
  <c r="BY26" i="1"/>
  <c r="BZ35" i="1"/>
  <c r="BZ83" i="1"/>
  <c r="BZ89" i="1"/>
  <c r="BY89" i="1"/>
  <c r="CT80" i="1"/>
  <c r="DD65" i="1"/>
  <c r="BF35" i="1"/>
  <c r="BY83" i="1"/>
  <c r="DD86" i="1"/>
  <c r="CJ29" i="1"/>
  <c r="CU5" i="1"/>
  <c r="CT68" i="1"/>
  <c r="DC8" i="1"/>
  <c r="DC17" i="1"/>
  <c r="DD29" i="1"/>
  <c r="DC35" i="1"/>
  <c r="DD53" i="1"/>
  <c r="DC68" i="1"/>
  <c r="DD77" i="1"/>
  <c r="CJ65" i="1"/>
  <c r="CS11" i="1"/>
  <c r="CT23" i="1"/>
  <c r="CS80" i="1"/>
  <c r="DD8" i="1"/>
  <c r="DD26" i="1"/>
  <c r="DC41" i="1"/>
  <c r="DD68" i="1"/>
  <c r="DD95" i="1"/>
  <c r="CI47" i="1"/>
  <c r="CJ77" i="1"/>
  <c r="CS68" i="1"/>
  <c r="DD17" i="1"/>
  <c r="DD50" i="1"/>
  <c r="DC59" i="1"/>
  <c r="DC95" i="1"/>
  <c r="CI92" i="1"/>
  <c r="CS98" i="1"/>
  <c r="CI59" i="1"/>
  <c r="CI71" i="1"/>
  <c r="CT95" i="1"/>
  <c r="DD14" i="1"/>
  <c r="DD41" i="1"/>
  <c r="DD74" i="1"/>
  <c r="DC83" i="1"/>
  <c r="CT98" i="1"/>
  <c r="CJ98" i="1"/>
  <c r="CI38" i="1"/>
  <c r="DC23" i="1"/>
  <c r="DD11" i="1"/>
  <c r="DD35" i="1"/>
  <c r="DD59" i="1"/>
  <c r="DD71" i="1"/>
  <c r="DE6" i="1"/>
  <c r="DC14" i="1"/>
  <c r="DC26" i="1"/>
  <c r="DC38" i="1"/>
  <c r="DC50" i="1"/>
  <c r="DC62" i="1"/>
  <c r="DC74" i="1"/>
  <c r="DC86" i="1"/>
  <c r="DC98" i="1"/>
  <c r="DD47" i="1"/>
  <c r="DD83" i="1"/>
  <c r="CS23" i="1"/>
  <c r="CS14" i="1"/>
  <c r="CS26" i="1"/>
  <c r="CS38" i="1"/>
  <c r="CS50" i="1"/>
  <c r="CS62" i="1"/>
  <c r="CS74" i="1"/>
  <c r="CS86" i="1"/>
  <c r="CS71" i="1"/>
  <c r="CT59" i="1"/>
  <c r="CT83" i="1"/>
  <c r="CT14" i="1"/>
  <c r="CT26" i="1"/>
  <c r="CT38" i="1"/>
  <c r="CT50" i="1"/>
  <c r="CT62" i="1"/>
  <c r="CT74" i="1"/>
  <c r="CT86" i="1"/>
  <c r="CS5" i="1"/>
  <c r="CS17" i="1"/>
  <c r="CS29" i="1"/>
  <c r="CS41" i="1"/>
  <c r="CS53" i="1"/>
  <c r="CS65" i="1"/>
  <c r="CU69" i="1"/>
  <c r="CS77" i="1"/>
  <c r="CS89" i="1"/>
  <c r="CS35" i="1"/>
  <c r="CT11" i="1"/>
  <c r="CT5" i="1"/>
  <c r="CT17" i="1"/>
  <c r="CT29" i="1"/>
  <c r="CT41" i="1"/>
  <c r="CT53" i="1"/>
  <c r="CT65" i="1"/>
  <c r="CT77" i="1"/>
  <c r="CT89" i="1"/>
  <c r="CS47" i="1"/>
  <c r="CJ11" i="1"/>
  <c r="CJ23" i="1"/>
  <c r="CJ47" i="1"/>
  <c r="CJ59" i="1"/>
  <c r="CJ71" i="1"/>
  <c r="CJ95" i="1"/>
  <c r="CI14" i="1"/>
  <c r="CI26" i="1"/>
  <c r="CI50" i="1"/>
  <c r="CI74" i="1"/>
  <c r="CI86" i="1"/>
  <c r="CJ14" i="1"/>
  <c r="CJ50" i="1"/>
  <c r="CJ26" i="1"/>
  <c r="CJ74" i="1"/>
  <c r="CJ86" i="1"/>
  <c r="CI5" i="1"/>
  <c r="CI17" i="1"/>
  <c r="CI29" i="1"/>
  <c r="CI41" i="1"/>
  <c r="CI53" i="1"/>
  <c r="CI65" i="1"/>
  <c r="CI77" i="1"/>
  <c r="BY23" i="1"/>
  <c r="BY47" i="1"/>
  <c r="BY95" i="1"/>
  <c r="BY14" i="1"/>
  <c r="BY38" i="1"/>
  <c r="BY50" i="1"/>
  <c r="BY74" i="1"/>
  <c r="BY86" i="1"/>
  <c r="BY98" i="1"/>
  <c r="BY59" i="1"/>
  <c r="BO14" i="1"/>
  <c r="BO26" i="1"/>
  <c r="BO38" i="1"/>
  <c r="BO50" i="1"/>
  <c r="BO62" i="1"/>
  <c r="BO74" i="1"/>
  <c r="BO86" i="1"/>
  <c r="BO98" i="1"/>
  <c r="BO17" i="1"/>
  <c r="BO29" i="1"/>
  <c r="BQ69" i="1"/>
  <c r="BP5" i="1"/>
  <c r="BP17" i="1"/>
  <c r="BP29" i="1"/>
  <c r="BP41" i="1"/>
  <c r="BO5" i="1"/>
  <c r="BO8" i="1"/>
  <c r="BO20" i="1"/>
  <c r="BO92" i="1"/>
  <c r="BP80" i="1"/>
  <c r="BP92" i="1"/>
  <c r="BE32" i="1"/>
  <c r="BF32" i="1"/>
  <c r="BE20" i="1"/>
  <c r="BF20" i="1"/>
  <c r="BE8" i="1"/>
  <c r="BF8" i="1"/>
  <c r="BE56" i="1"/>
  <c r="BF56" i="1"/>
  <c r="BE44" i="1"/>
  <c r="BF44" i="1"/>
  <c r="BE68" i="1"/>
  <c r="BF68" i="1"/>
  <c r="BE23" i="1"/>
  <c r="BF11" i="1"/>
  <c r="BF23" i="1"/>
  <c r="BF47" i="1"/>
  <c r="BF59" i="1"/>
  <c r="BE50" i="1"/>
  <c r="BE74" i="1"/>
  <c r="BE86" i="1"/>
  <c r="BE98" i="1"/>
  <c r="AU74" i="1"/>
  <c r="AU86" i="1"/>
  <c r="AU98" i="1"/>
  <c r="AU5" i="1"/>
  <c r="AU17" i="1"/>
  <c r="AU41" i="1"/>
  <c r="AU53" i="1"/>
  <c r="AU65" i="1"/>
  <c r="AV5" i="1"/>
  <c r="AV17" i="1"/>
  <c r="AV41" i="1"/>
  <c r="AV53" i="1"/>
  <c r="AV65" i="1"/>
  <c r="AU8" i="1"/>
  <c r="AU20" i="1"/>
  <c r="AU32" i="1"/>
  <c r="AU44" i="1"/>
  <c r="AU56" i="1"/>
  <c r="AU68" i="1"/>
  <c r="AK26" i="1"/>
  <c r="AK38" i="1"/>
  <c r="AK50" i="1"/>
  <c r="AK86" i="1"/>
  <c r="AK98" i="1"/>
  <c r="AK5" i="1"/>
  <c r="AK17" i="1"/>
  <c r="AK41" i="1"/>
  <c r="AL5" i="1"/>
  <c r="AL17" i="1"/>
  <c r="AL41" i="1"/>
  <c r="AK20" i="1"/>
  <c r="AK44" i="1"/>
  <c r="AK68" i="1"/>
  <c r="AK80" i="1"/>
  <c r="AL20" i="1"/>
  <c r="AL80" i="1"/>
  <c r="AL92" i="1"/>
  <c r="AA14" i="1"/>
  <c r="AA62" i="1"/>
  <c r="AA98" i="1"/>
  <c r="AB62" i="1"/>
  <c r="AA5" i="1"/>
  <c r="AA17" i="1"/>
  <c r="AA41" i="1"/>
  <c r="AA65" i="1"/>
  <c r="AA77" i="1"/>
  <c r="AA89" i="1"/>
  <c r="AB86" i="1"/>
  <c r="AB5" i="1"/>
  <c r="AB17" i="1"/>
  <c r="AB41" i="1"/>
  <c r="AB65" i="1"/>
  <c r="AB77" i="1"/>
  <c r="AB89" i="1"/>
  <c r="AA50" i="1"/>
  <c r="Q41" i="1"/>
  <c r="Q29" i="1"/>
  <c r="R86" i="1"/>
  <c r="R74" i="1"/>
  <c r="R62" i="1"/>
  <c r="R38" i="1"/>
  <c r="R26" i="1"/>
  <c r="Q89" i="1"/>
  <c r="Q65" i="1"/>
  <c r="Q53" i="1"/>
  <c r="AC69" i="1" l="1"/>
  <c r="DE69" i="1"/>
  <c r="CU68" i="1"/>
  <c r="AW69" i="1"/>
  <c r="AX68" i="1" s="1"/>
  <c r="AM69" i="1"/>
  <c r="CK68" i="1"/>
  <c r="CA69" i="1"/>
  <c r="CK69" i="1"/>
  <c r="BG70" i="1"/>
  <c r="CA70" i="1"/>
  <c r="AC68" i="1"/>
  <c r="BG69" i="1"/>
  <c r="DE68" i="1"/>
  <c r="BG68" i="1"/>
  <c r="CK70" i="1"/>
  <c r="AY68" i="1"/>
  <c r="BQ70" i="1"/>
  <c r="CU70" i="1"/>
  <c r="CW68" i="1" s="1"/>
  <c r="CA68" i="1"/>
  <c r="DE70" i="1"/>
  <c r="BQ68" i="1"/>
  <c r="AC70" i="1"/>
  <c r="S68" i="1"/>
  <c r="AM68" i="1"/>
  <c r="S69" i="1"/>
  <c r="S70" i="1"/>
  <c r="AN68" i="1" l="1"/>
  <c r="CM68" i="1"/>
  <c r="BI68" i="1"/>
  <c r="CB68" i="1"/>
  <c r="BH68" i="1"/>
  <c r="AE68" i="1"/>
  <c r="CL68" i="1"/>
  <c r="DF68" i="1"/>
  <c r="DG68" i="1"/>
  <c r="AD68" i="1"/>
  <c r="CC68" i="1"/>
  <c r="BS68" i="1"/>
  <c r="BR68" i="1"/>
  <c r="AO68" i="1"/>
  <c r="T68" i="1"/>
  <c r="U68" i="1"/>
  <c r="CV68" i="1"/>
  <c r="D32" i="1" l="1"/>
  <c r="D14" i="1"/>
  <c r="CZ98" i="1"/>
  <c r="CZ95" i="1"/>
  <c r="CZ92" i="1"/>
  <c r="CZ89" i="1"/>
  <c r="CZ5" i="1"/>
  <c r="DA5" i="1"/>
  <c r="E14" i="1" l="1"/>
  <c r="F103" i="1"/>
  <c r="I103" i="1" s="1"/>
  <c r="F40" i="1"/>
  <c r="I40" i="1" s="1"/>
  <c r="F41" i="1"/>
  <c r="I41" i="1" s="1"/>
  <c r="F42" i="1"/>
  <c r="I42" i="1" s="1"/>
  <c r="F43" i="1"/>
  <c r="I43" i="1" s="1"/>
  <c r="F44" i="1"/>
  <c r="I44" i="1" s="1"/>
  <c r="F45" i="1"/>
  <c r="I45" i="1" s="1"/>
  <c r="F46" i="1"/>
  <c r="I46" i="1" s="1"/>
  <c r="F47" i="1"/>
  <c r="I47" i="1" s="1"/>
  <c r="F48" i="1"/>
  <c r="I48" i="1" s="1"/>
  <c r="F49" i="1"/>
  <c r="I49" i="1" s="1"/>
  <c r="F50" i="1"/>
  <c r="I50" i="1" s="1"/>
  <c r="F51" i="1"/>
  <c r="I51" i="1" s="1"/>
  <c r="F52" i="1"/>
  <c r="I52" i="1" s="1"/>
  <c r="F53" i="1"/>
  <c r="I53" i="1" s="1"/>
  <c r="F54" i="1"/>
  <c r="F55" i="1"/>
  <c r="I55" i="1" s="1"/>
  <c r="F56" i="1"/>
  <c r="I56" i="1" s="1"/>
  <c r="F57" i="1"/>
  <c r="I57" i="1" s="1"/>
  <c r="F58" i="1"/>
  <c r="I58" i="1" s="1"/>
  <c r="F59" i="1"/>
  <c r="I59" i="1" s="1"/>
  <c r="F60" i="1"/>
  <c r="F61" i="1"/>
  <c r="I61" i="1" s="1"/>
  <c r="F62" i="1"/>
  <c r="I62" i="1" s="1"/>
  <c r="F63" i="1"/>
  <c r="I63" i="1" s="1"/>
  <c r="F64" i="1"/>
  <c r="I64" i="1" s="1"/>
  <c r="F65" i="1"/>
  <c r="F66" i="1"/>
  <c r="I66" i="1" s="1"/>
  <c r="F67" i="1"/>
  <c r="I67" i="1" s="1"/>
  <c r="I69" i="1"/>
  <c r="F70" i="1"/>
  <c r="I70" i="1" s="1"/>
  <c r="F71" i="1"/>
  <c r="F72" i="1"/>
  <c r="I72" i="1" s="1"/>
  <c r="F73" i="1"/>
  <c r="I73" i="1" s="1"/>
  <c r="F74" i="1"/>
  <c r="I74" i="1" s="1"/>
  <c r="F75" i="1"/>
  <c r="F76" i="1"/>
  <c r="I76" i="1" s="1"/>
  <c r="F77" i="1"/>
  <c r="F78" i="1"/>
  <c r="I78" i="1" s="1"/>
  <c r="F79" i="1"/>
  <c r="I79" i="1" s="1"/>
  <c r="F80" i="1"/>
  <c r="F81" i="1"/>
  <c r="I81" i="1" s="1"/>
  <c r="F82" i="1"/>
  <c r="I82" i="1" s="1"/>
  <c r="F83" i="1"/>
  <c r="F84" i="1"/>
  <c r="I84" i="1" s="1"/>
  <c r="F85" i="1"/>
  <c r="I85" i="1" s="1"/>
  <c r="F86" i="1"/>
  <c r="I86" i="1" s="1"/>
  <c r="F87" i="1"/>
  <c r="I87" i="1" s="1"/>
  <c r="F88" i="1"/>
  <c r="I88" i="1" s="1"/>
  <c r="F89" i="1"/>
  <c r="I89" i="1" s="1"/>
  <c r="F90" i="1"/>
  <c r="I90" i="1" s="1"/>
  <c r="F91" i="1"/>
  <c r="I91" i="1" s="1"/>
  <c r="F92" i="1"/>
  <c r="F93" i="1"/>
  <c r="I93" i="1" s="1"/>
  <c r="F94" i="1"/>
  <c r="I94" i="1" s="1"/>
  <c r="F95" i="1"/>
  <c r="F96" i="1"/>
  <c r="I96" i="1" s="1"/>
  <c r="F97" i="1"/>
  <c r="I97" i="1" s="1"/>
  <c r="F98" i="1"/>
  <c r="I98" i="1" s="1"/>
  <c r="F99" i="1"/>
  <c r="I99" i="1" s="1"/>
  <c r="F100" i="1"/>
  <c r="I100" i="1" s="1"/>
  <c r="F101" i="1"/>
  <c r="I101" i="1" s="1"/>
  <c r="F102" i="1"/>
  <c r="I102" i="1" s="1"/>
  <c r="F7" i="1"/>
  <c r="F8" i="1"/>
  <c r="F9" i="1"/>
  <c r="I9" i="1" s="1"/>
  <c r="F10" i="1"/>
  <c r="I10" i="1" s="1"/>
  <c r="F11" i="1"/>
  <c r="F12" i="1"/>
  <c r="I12" i="1" s="1"/>
  <c r="F13" i="1"/>
  <c r="I13" i="1" s="1"/>
  <c r="F14" i="1"/>
  <c r="F15" i="1"/>
  <c r="I15" i="1" s="1"/>
  <c r="F16" i="1"/>
  <c r="I16" i="1" s="1"/>
  <c r="F17" i="1"/>
  <c r="F18" i="1"/>
  <c r="I18" i="1" s="1"/>
  <c r="F19" i="1"/>
  <c r="I19" i="1" s="1"/>
  <c r="F20" i="1"/>
  <c r="F21" i="1"/>
  <c r="I21" i="1" s="1"/>
  <c r="F22" i="1"/>
  <c r="I22" i="1" s="1"/>
  <c r="F23" i="1"/>
  <c r="F24" i="1"/>
  <c r="I24" i="1" s="1"/>
  <c r="F25" i="1"/>
  <c r="I25" i="1" s="1"/>
  <c r="F26" i="1"/>
  <c r="F27" i="1"/>
  <c r="I27" i="1" s="1"/>
  <c r="F28" i="1"/>
  <c r="I28" i="1" s="1"/>
  <c r="F29" i="1"/>
  <c r="I29" i="1" s="1"/>
  <c r="F30" i="1"/>
  <c r="I30" i="1" s="1"/>
  <c r="F31" i="1"/>
  <c r="I31" i="1" s="1"/>
  <c r="F32" i="1"/>
  <c r="F33" i="1"/>
  <c r="I33" i="1" s="1"/>
  <c r="F34" i="1"/>
  <c r="I34" i="1" s="1"/>
  <c r="F35" i="1"/>
  <c r="F36" i="1"/>
  <c r="I36" i="1" s="1"/>
  <c r="F37" i="1"/>
  <c r="I37" i="1" s="1"/>
  <c r="F38" i="1"/>
  <c r="I38" i="1" s="1"/>
  <c r="F39" i="1"/>
  <c r="I39" i="1" s="1"/>
  <c r="E77" i="1"/>
  <c r="D77" i="1"/>
  <c r="AI59" i="1"/>
  <c r="AH59" i="1"/>
  <c r="AR35" i="1"/>
  <c r="D8" i="1"/>
  <c r="CP83" i="1"/>
  <c r="D35" i="1"/>
  <c r="E35" i="1"/>
  <c r="CF80" i="1"/>
  <c r="CG35" i="1"/>
  <c r="CF35" i="1"/>
  <c r="CG32" i="1"/>
  <c r="CF32" i="1"/>
  <c r="BW35" i="1"/>
  <c r="BV35" i="1"/>
  <c r="BV62" i="1"/>
  <c r="BM65" i="1"/>
  <c r="BL65" i="1"/>
  <c r="BM53" i="1"/>
  <c r="BL53" i="1"/>
  <c r="BL29" i="1"/>
  <c r="BM29" i="1"/>
  <c r="BM26" i="1"/>
  <c r="BL26" i="1"/>
  <c r="BB71" i="1"/>
  <c r="BC35" i="1"/>
  <c r="BB35" i="1"/>
  <c r="AS74" i="1"/>
  <c r="AR74" i="1"/>
  <c r="AR47" i="1"/>
  <c r="AR38" i="1"/>
  <c r="AS35" i="1"/>
  <c r="X98" i="1"/>
  <c r="E59" i="1"/>
  <c r="D59" i="1"/>
  <c r="E53" i="1"/>
  <c r="D53" i="1"/>
  <c r="E32" i="1"/>
  <c r="Y98" i="1"/>
  <c r="Y95" i="1"/>
  <c r="X95" i="1"/>
  <c r="Y89" i="1"/>
  <c r="X89" i="1"/>
  <c r="Y86" i="1"/>
  <c r="X86" i="1"/>
  <c r="Y83" i="1"/>
  <c r="X83" i="1"/>
  <c r="Y80" i="1"/>
  <c r="X80" i="1"/>
  <c r="Y77" i="1"/>
  <c r="X77" i="1"/>
  <c r="Y68" i="1"/>
  <c r="X68" i="1"/>
  <c r="Y65" i="1"/>
  <c r="X65" i="1"/>
  <c r="Y62" i="1"/>
  <c r="X62" i="1"/>
  <c r="Y59" i="1"/>
  <c r="X59" i="1"/>
  <c r="Y50" i="1"/>
  <c r="X50" i="1"/>
  <c r="Y47" i="1"/>
  <c r="X47" i="1"/>
  <c r="Y44" i="1"/>
  <c r="X44" i="1"/>
  <c r="Y41" i="1"/>
  <c r="X41" i="1"/>
  <c r="Y23" i="1"/>
  <c r="X23" i="1"/>
  <c r="Y20" i="1"/>
  <c r="X20" i="1"/>
  <c r="Y17" i="1"/>
  <c r="X17" i="1"/>
  <c r="Y14" i="1"/>
  <c r="X14" i="1"/>
  <c r="Y11" i="1"/>
  <c r="X11" i="1"/>
  <c r="Y8" i="1"/>
  <c r="X8" i="1"/>
  <c r="Y5" i="1"/>
  <c r="X5" i="1"/>
  <c r="AI98" i="1"/>
  <c r="AH98" i="1"/>
  <c r="AI95" i="1"/>
  <c r="AH95" i="1"/>
  <c r="AI92" i="1"/>
  <c r="AH92" i="1"/>
  <c r="AI86" i="1"/>
  <c r="AH86" i="1"/>
  <c r="AI80" i="1"/>
  <c r="AH80" i="1"/>
  <c r="AI71" i="1"/>
  <c r="AH71" i="1"/>
  <c r="AI68" i="1"/>
  <c r="AH68" i="1"/>
  <c r="AI50" i="1"/>
  <c r="AH50" i="1"/>
  <c r="AI44" i="1"/>
  <c r="AH44" i="1"/>
  <c r="AI41" i="1"/>
  <c r="AH41" i="1"/>
  <c r="AI38" i="1"/>
  <c r="AH38" i="1"/>
  <c r="AI35" i="1"/>
  <c r="AH35" i="1"/>
  <c r="AI32" i="1"/>
  <c r="AH32" i="1"/>
  <c r="AI26" i="1"/>
  <c r="AH26" i="1"/>
  <c r="AI23" i="1"/>
  <c r="AH23" i="1"/>
  <c r="AI20" i="1"/>
  <c r="AH20" i="1"/>
  <c r="AI17" i="1"/>
  <c r="AH17" i="1"/>
  <c r="AH8" i="1"/>
  <c r="AI5" i="1"/>
  <c r="AH5" i="1"/>
  <c r="AS98" i="1"/>
  <c r="AR98" i="1"/>
  <c r="AS95" i="1"/>
  <c r="AR95" i="1"/>
  <c r="AS86" i="1"/>
  <c r="AR86" i="1"/>
  <c r="AS71" i="1"/>
  <c r="AR71" i="1"/>
  <c r="AS68" i="1"/>
  <c r="AR68" i="1"/>
  <c r="AS65" i="1"/>
  <c r="AR65" i="1"/>
  <c r="AS56" i="1"/>
  <c r="AR56" i="1"/>
  <c r="AS53" i="1"/>
  <c r="AR53" i="1"/>
  <c r="AS47" i="1"/>
  <c r="AS44" i="1"/>
  <c r="AR44" i="1"/>
  <c r="AS41" i="1"/>
  <c r="AR41" i="1"/>
  <c r="AS32" i="1"/>
  <c r="AR32" i="1"/>
  <c r="AS23" i="1"/>
  <c r="AR23" i="1"/>
  <c r="AS20" i="1"/>
  <c r="AR20" i="1"/>
  <c r="AS17" i="1"/>
  <c r="AR17" i="1"/>
  <c r="AS11" i="1"/>
  <c r="AR11" i="1"/>
  <c r="AS8" i="1"/>
  <c r="AR8" i="1"/>
  <c r="AS5" i="1"/>
  <c r="AR5" i="1"/>
  <c r="BC98" i="1"/>
  <c r="BB98" i="1"/>
  <c r="BC89" i="1"/>
  <c r="BB89" i="1"/>
  <c r="BC86" i="1"/>
  <c r="BB86" i="1"/>
  <c r="BC77" i="1"/>
  <c r="BB77" i="1"/>
  <c r="BC74" i="1"/>
  <c r="BB74" i="1"/>
  <c r="BC68" i="1"/>
  <c r="BB68" i="1"/>
  <c r="BC65" i="1"/>
  <c r="BB65" i="1"/>
  <c r="BC59" i="1"/>
  <c r="BB59" i="1"/>
  <c r="BC56" i="1"/>
  <c r="BB56" i="1"/>
  <c r="BC53" i="1"/>
  <c r="BB53" i="1"/>
  <c r="BC50" i="1"/>
  <c r="BB50" i="1"/>
  <c r="BC47" i="1"/>
  <c r="BB47" i="1"/>
  <c r="BC44" i="1"/>
  <c r="BB44" i="1"/>
  <c r="BC41" i="1"/>
  <c r="BB41" i="1"/>
  <c r="BC32" i="1"/>
  <c r="BB32" i="1"/>
  <c r="BC29" i="1"/>
  <c r="BB29" i="1"/>
  <c r="BC23" i="1"/>
  <c r="BB23" i="1"/>
  <c r="BC20" i="1"/>
  <c r="BB20" i="1"/>
  <c r="BC17" i="1"/>
  <c r="BB17" i="1"/>
  <c r="BC11" i="1"/>
  <c r="BB11" i="1"/>
  <c r="BC8" i="1"/>
  <c r="BB8" i="1"/>
  <c r="BC5" i="1"/>
  <c r="BB5" i="1"/>
  <c r="BM98" i="1"/>
  <c r="BL98" i="1"/>
  <c r="BM92" i="1"/>
  <c r="BL92" i="1"/>
  <c r="BM86" i="1"/>
  <c r="BL86" i="1"/>
  <c r="BM83" i="1"/>
  <c r="BL83" i="1"/>
  <c r="BM80" i="1"/>
  <c r="BL80" i="1"/>
  <c r="BM74" i="1"/>
  <c r="BL74" i="1"/>
  <c r="BM71" i="1"/>
  <c r="BL71" i="1"/>
  <c r="BM62" i="1"/>
  <c r="BL62" i="1"/>
  <c r="BM59" i="1"/>
  <c r="BL59" i="1"/>
  <c r="BM50" i="1"/>
  <c r="BL50" i="1"/>
  <c r="BM47" i="1"/>
  <c r="BL47" i="1"/>
  <c r="BM44" i="1"/>
  <c r="BL44" i="1"/>
  <c r="BM41" i="1"/>
  <c r="BL41" i="1"/>
  <c r="BM38" i="1"/>
  <c r="BL38" i="1"/>
  <c r="BM35" i="1"/>
  <c r="BL35" i="1"/>
  <c r="BM32" i="1"/>
  <c r="BL32" i="1"/>
  <c r="BM23" i="1"/>
  <c r="BL23" i="1"/>
  <c r="BM20" i="1"/>
  <c r="BL20" i="1"/>
  <c r="BM17" i="1"/>
  <c r="BL17" i="1"/>
  <c r="BM14" i="1"/>
  <c r="BL14" i="1"/>
  <c r="BM11" i="1"/>
  <c r="BL11" i="1"/>
  <c r="BM8" i="1"/>
  <c r="BL8" i="1"/>
  <c r="BM5" i="1"/>
  <c r="BL5" i="1"/>
  <c r="BW98" i="1"/>
  <c r="BV98" i="1"/>
  <c r="BW95" i="1"/>
  <c r="BV95" i="1"/>
  <c r="BW86" i="1"/>
  <c r="BV86" i="1"/>
  <c r="BW80" i="1"/>
  <c r="BV80" i="1"/>
  <c r="BW77" i="1"/>
  <c r="BV77" i="1"/>
  <c r="BW74" i="1"/>
  <c r="BV74" i="1"/>
  <c r="BW68" i="1"/>
  <c r="BV68" i="1"/>
  <c r="BW65" i="1"/>
  <c r="BV65" i="1"/>
  <c r="BW59" i="1"/>
  <c r="BV59" i="1"/>
  <c r="BW56" i="1"/>
  <c r="BV56" i="1"/>
  <c r="BW53" i="1"/>
  <c r="BV53" i="1"/>
  <c r="BW50" i="1"/>
  <c r="BV50" i="1"/>
  <c r="BW47" i="1"/>
  <c r="BV47" i="1"/>
  <c r="BW44" i="1"/>
  <c r="BV44" i="1"/>
  <c r="BW41" i="1"/>
  <c r="BV41" i="1"/>
  <c r="BW38" i="1"/>
  <c r="BV38" i="1"/>
  <c r="BW32" i="1"/>
  <c r="BV32" i="1"/>
  <c r="BW29" i="1"/>
  <c r="BV29" i="1"/>
  <c r="BW23" i="1"/>
  <c r="BV23" i="1"/>
  <c r="BW20" i="1"/>
  <c r="BV20" i="1"/>
  <c r="BW17" i="1"/>
  <c r="BV17" i="1"/>
  <c r="BW14" i="1"/>
  <c r="BV14" i="1"/>
  <c r="BW8" i="1"/>
  <c r="BV8" i="1"/>
  <c r="BW5" i="1"/>
  <c r="BV5" i="1"/>
  <c r="CG95" i="1"/>
  <c r="CF95" i="1"/>
  <c r="CP95" i="1"/>
  <c r="CG86" i="1"/>
  <c r="CF86" i="1"/>
  <c r="CG80" i="1"/>
  <c r="CG77" i="1"/>
  <c r="CF77" i="1"/>
  <c r="CG74" i="1"/>
  <c r="CF74" i="1"/>
  <c r="CG71" i="1"/>
  <c r="CF71" i="1"/>
  <c r="CG68" i="1"/>
  <c r="CF68" i="1"/>
  <c r="CG65" i="1"/>
  <c r="CF65" i="1"/>
  <c r="CG59" i="1"/>
  <c r="CF59" i="1"/>
  <c r="CG56" i="1"/>
  <c r="CF56" i="1"/>
  <c r="CG53" i="1"/>
  <c r="CF53" i="1"/>
  <c r="CG50" i="1"/>
  <c r="CF50" i="1"/>
  <c r="CG47" i="1"/>
  <c r="CF47" i="1"/>
  <c r="CG44" i="1"/>
  <c r="CF44" i="1"/>
  <c r="CG41" i="1"/>
  <c r="CF41" i="1"/>
  <c r="CG29" i="1"/>
  <c r="CF29" i="1"/>
  <c r="CG26" i="1"/>
  <c r="CF26" i="1"/>
  <c r="CG23" i="1"/>
  <c r="CF23" i="1"/>
  <c r="CG20" i="1"/>
  <c r="CF20" i="1"/>
  <c r="CG17" i="1"/>
  <c r="CF17" i="1"/>
  <c r="CG14" i="1"/>
  <c r="CF14" i="1"/>
  <c r="CG11" i="1"/>
  <c r="CF11" i="1"/>
  <c r="CG8" i="1"/>
  <c r="CF8" i="1"/>
  <c r="CG5" i="1"/>
  <c r="CF5" i="1"/>
  <c r="DA98" i="1"/>
  <c r="DA95" i="1"/>
  <c r="DA92" i="1"/>
  <c r="DA89" i="1"/>
  <c r="DA86" i="1"/>
  <c r="CZ86" i="1"/>
  <c r="DA83" i="1"/>
  <c r="CZ83" i="1"/>
  <c r="DA80" i="1"/>
  <c r="CZ80" i="1"/>
  <c r="DA77" i="1"/>
  <c r="CZ77" i="1"/>
  <c r="DA74" i="1"/>
  <c r="CZ74" i="1"/>
  <c r="DA71" i="1"/>
  <c r="CZ71" i="1"/>
  <c r="DA68" i="1"/>
  <c r="CZ68" i="1"/>
  <c r="DA65" i="1"/>
  <c r="CZ65" i="1"/>
  <c r="DA62" i="1"/>
  <c r="CZ62" i="1"/>
  <c r="DA59" i="1"/>
  <c r="CZ59" i="1"/>
  <c r="DA56" i="1"/>
  <c r="CZ56" i="1"/>
  <c r="DA53" i="1"/>
  <c r="CZ53" i="1"/>
  <c r="DA50" i="1"/>
  <c r="CZ50" i="1"/>
  <c r="DA47" i="1"/>
  <c r="CZ47" i="1"/>
  <c r="DA44" i="1"/>
  <c r="CZ44" i="1"/>
  <c r="DA41" i="1"/>
  <c r="CZ41" i="1"/>
  <c r="DA38" i="1"/>
  <c r="CZ38" i="1"/>
  <c r="DA35" i="1"/>
  <c r="CZ35" i="1"/>
  <c r="DA32" i="1"/>
  <c r="CZ32" i="1"/>
  <c r="DA29" i="1"/>
  <c r="CZ29" i="1"/>
  <c r="DA26" i="1"/>
  <c r="CZ26" i="1"/>
  <c r="DA23" i="1"/>
  <c r="CZ23" i="1"/>
  <c r="DA20" i="1"/>
  <c r="CZ20" i="1"/>
  <c r="DA17" i="1"/>
  <c r="CZ17" i="1"/>
  <c r="DA14" i="1"/>
  <c r="CZ14" i="1"/>
  <c r="DA11" i="1"/>
  <c r="CZ11" i="1"/>
  <c r="DA8" i="1"/>
  <c r="CZ8" i="1"/>
  <c r="CQ95" i="1"/>
  <c r="CQ89" i="1"/>
  <c r="CP89" i="1"/>
  <c r="CQ86" i="1"/>
  <c r="CP86" i="1"/>
  <c r="CQ83" i="1"/>
  <c r="CQ80" i="1"/>
  <c r="CP80" i="1"/>
  <c r="CQ77" i="1"/>
  <c r="CP77" i="1"/>
  <c r="CQ74" i="1"/>
  <c r="CP74" i="1"/>
  <c r="CQ71" i="1"/>
  <c r="CP71" i="1"/>
  <c r="CQ68" i="1"/>
  <c r="CP68" i="1"/>
  <c r="CQ65" i="1"/>
  <c r="CP65" i="1"/>
  <c r="CQ62" i="1"/>
  <c r="CP62" i="1"/>
  <c r="CQ59" i="1"/>
  <c r="CP59" i="1"/>
  <c r="CQ53" i="1"/>
  <c r="CP53" i="1"/>
  <c r="CQ50" i="1"/>
  <c r="CP50" i="1"/>
  <c r="CQ47" i="1"/>
  <c r="CP47" i="1"/>
  <c r="CQ44" i="1"/>
  <c r="CP44" i="1"/>
  <c r="CQ41" i="1"/>
  <c r="CP41" i="1"/>
  <c r="CQ38" i="1"/>
  <c r="CP38" i="1"/>
  <c r="CQ35" i="1"/>
  <c r="CP35" i="1"/>
  <c r="CQ32" i="1"/>
  <c r="CP32" i="1"/>
  <c r="CQ29" i="1"/>
  <c r="CP29" i="1"/>
  <c r="CQ26" i="1"/>
  <c r="CP26" i="1"/>
  <c r="CQ23" i="1"/>
  <c r="CP23" i="1"/>
  <c r="CQ20" i="1"/>
  <c r="CP20" i="1"/>
  <c r="CQ17" i="1"/>
  <c r="CP17" i="1"/>
  <c r="CQ14" i="1"/>
  <c r="CP14" i="1"/>
  <c r="CQ11" i="1"/>
  <c r="CP11" i="1"/>
  <c r="CQ8" i="1"/>
  <c r="CP8" i="1"/>
  <c r="CQ5" i="1"/>
  <c r="CP5" i="1"/>
  <c r="E98" i="1"/>
  <c r="E89" i="1"/>
  <c r="E92" i="1"/>
  <c r="O80" i="1"/>
  <c r="O83" i="1"/>
  <c r="O86" i="1"/>
  <c r="O89" i="1"/>
  <c r="O95" i="1"/>
  <c r="O62" i="1"/>
  <c r="O65" i="1"/>
  <c r="O68" i="1"/>
  <c r="O71" i="1"/>
  <c r="O74" i="1"/>
  <c r="O47" i="1"/>
  <c r="O53" i="1"/>
  <c r="O59" i="1"/>
  <c r="O8" i="1"/>
  <c r="O11" i="1"/>
  <c r="O20" i="1"/>
  <c r="O23" i="1"/>
  <c r="O26" i="1"/>
  <c r="O29" i="1"/>
  <c r="O32" i="1"/>
  <c r="O38" i="1"/>
  <c r="O41" i="1"/>
  <c r="O44" i="1"/>
  <c r="O5" i="1"/>
  <c r="N89" i="1"/>
  <c r="D89" i="1"/>
  <c r="D92" i="1"/>
  <c r="N95" i="1"/>
  <c r="N68" i="1"/>
  <c r="N71" i="1"/>
  <c r="N74" i="1"/>
  <c r="N80" i="1"/>
  <c r="N83" i="1"/>
  <c r="N86" i="1"/>
  <c r="N38" i="1"/>
  <c r="N41" i="1"/>
  <c r="N44" i="1"/>
  <c r="N47" i="1"/>
  <c r="N53" i="1"/>
  <c r="N59" i="1"/>
  <c r="N62" i="1"/>
  <c r="N65" i="1"/>
  <c r="N8" i="1"/>
  <c r="N11" i="1"/>
  <c r="N17" i="1"/>
  <c r="N20" i="1"/>
  <c r="N23" i="1"/>
  <c r="N26" i="1"/>
  <c r="N29" i="1"/>
  <c r="N32" i="1"/>
  <c r="N5" i="1"/>
  <c r="E8" i="1"/>
  <c r="E11" i="1"/>
  <c r="E17" i="1"/>
  <c r="E20" i="1"/>
  <c r="E23" i="1"/>
  <c r="E26" i="1"/>
  <c r="E29" i="1"/>
  <c r="E38" i="1"/>
  <c r="E41" i="1"/>
  <c r="E44" i="1"/>
  <c r="E47" i="1"/>
  <c r="E50" i="1"/>
  <c r="E56" i="1"/>
  <c r="E62" i="1"/>
  <c r="E65" i="1"/>
  <c r="E80" i="1"/>
  <c r="E86" i="1"/>
  <c r="D11" i="1"/>
  <c r="D17" i="1"/>
  <c r="D20" i="1"/>
  <c r="D23" i="1"/>
  <c r="D26" i="1"/>
  <c r="D29" i="1"/>
  <c r="D38" i="1"/>
  <c r="D41" i="1"/>
  <c r="D44" i="1"/>
  <c r="D47" i="1"/>
  <c r="D50" i="1"/>
  <c r="D56" i="1"/>
  <c r="D62" i="1"/>
  <c r="D80" i="1"/>
  <c r="D86" i="1"/>
  <c r="G32" i="1" l="1"/>
  <c r="AW33" i="1" s="1"/>
  <c r="H23" i="1"/>
  <c r="J29" i="1"/>
  <c r="K29" i="1"/>
  <c r="I77" i="1"/>
  <c r="G77" i="1"/>
  <c r="H77" i="1"/>
  <c r="H59" i="1"/>
  <c r="G59" i="1"/>
  <c r="J44" i="1"/>
  <c r="K44" i="1"/>
  <c r="I20" i="1"/>
  <c r="H20" i="1"/>
  <c r="H35" i="1"/>
  <c r="G35" i="1"/>
  <c r="H11" i="1"/>
  <c r="I83" i="1"/>
  <c r="H83" i="1"/>
  <c r="G83" i="1"/>
  <c r="I75" i="1"/>
  <c r="J74" i="1" s="1"/>
  <c r="H74" i="1"/>
  <c r="G74" i="1"/>
  <c r="J50" i="1"/>
  <c r="K50" i="1"/>
  <c r="I26" i="1"/>
  <c r="H26" i="1"/>
  <c r="K98" i="1"/>
  <c r="J98" i="1"/>
  <c r="I65" i="1"/>
  <c r="H65" i="1"/>
  <c r="K41" i="1"/>
  <c r="J41" i="1"/>
  <c r="I17" i="1"/>
  <c r="H17" i="1"/>
  <c r="J89" i="1"/>
  <c r="K89" i="1"/>
  <c r="J56" i="1"/>
  <c r="K56" i="1"/>
  <c r="BQ32" i="1"/>
  <c r="CA32" i="1"/>
  <c r="BG33" i="1"/>
  <c r="H8" i="1"/>
  <c r="G8" i="1"/>
  <c r="S9" i="1" s="1"/>
  <c r="I8" i="1"/>
  <c r="J47" i="1"/>
  <c r="K47" i="1"/>
  <c r="I7" i="1"/>
  <c r="DE7" i="1"/>
  <c r="S7" i="1"/>
  <c r="H5" i="1"/>
  <c r="G5" i="1"/>
  <c r="AM7" i="1"/>
  <c r="CA7" i="1"/>
  <c r="AW7" i="1"/>
  <c r="BG7" i="1"/>
  <c r="BQ7" i="1"/>
  <c r="AC7" i="1"/>
  <c r="CU7" i="1"/>
  <c r="CK7" i="1"/>
  <c r="G95" i="1"/>
  <c r="H95" i="1"/>
  <c r="I71" i="1"/>
  <c r="H71" i="1"/>
  <c r="G71" i="1"/>
  <c r="K62" i="1"/>
  <c r="J62" i="1"/>
  <c r="I54" i="1"/>
  <c r="K53" i="1" s="1"/>
  <c r="H53" i="1"/>
  <c r="G53" i="1"/>
  <c r="K38" i="1"/>
  <c r="J38" i="1"/>
  <c r="H14" i="1"/>
  <c r="G14" i="1"/>
  <c r="J86" i="1"/>
  <c r="K86" i="1"/>
  <c r="I32" i="1"/>
  <c r="I35" i="1"/>
  <c r="I23" i="1"/>
  <c r="I11" i="1"/>
  <c r="G92" i="1"/>
  <c r="I92" i="1"/>
  <c r="G80" i="1"/>
  <c r="I80" i="1"/>
  <c r="I68" i="1"/>
  <c r="J68" i="1" s="1"/>
  <c r="I60" i="1"/>
  <c r="K59" i="1" s="1"/>
  <c r="I14" i="1"/>
  <c r="I6" i="1"/>
  <c r="I95" i="1"/>
  <c r="H38" i="1"/>
  <c r="H86" i="1"/>
  <c r="H62" i="1"/>
  <c r="H56" i="1"/>
  <c r="H44" i="1"/>
  <c r="G29" i="1"/>
  <c r="G20" i="1"/>
  <c r="G17" i="1"/>
  <c r="H98" i="1"/>
  <c r="H50" i="1"/>
  <c r="H47" i="1"/>
  <c r="H29" i="1"/>
  <c r="G98" i="1"/>
  <c r="G86" i="1"/>
  <c r="G44" i="1"/>
  <c r="H32" i="1"/>
  <c r="G89" i="1"/>
  <c r="H80" i="1"/>
  <c r="G56" i="1"/>
  <c r="H41" i="1"/>
  <c r="H92" i="1"/>
  <c r="G41" i="1"/>
  <c r="G65" i="1"/>
  <c r="H89" i="1"/>
  <c r="G11" i="1"/>
  <c r="G23" i="1"/>
  <c r="G47" i="1"/>
  <c r="G26" i="1"/>
  <c r="G38" i="1"/>
  <c r="G50" i="1"/>
  <c r="G62" i="1"/>
  <c r="AC34" i="1" l="1"/>
  <c r="AC32" i="1"/>
  <c r="BQ34" i="1"/>
  <c r="AW34" i="1"/>
  <c r="S32" i="1"/>
  <c r="J53" i="1"/>
  <c r="BQ33" i="1"/>
  <c r="BR32" i="1" s="1"/>
  <c r="CU32" i="1"/>
  <c r="S33" i="1"/>
  <c r="CK34" i="1"/>
  <c r="AW32" i="1"/>
  <c r="S34" i="1"/>
  <c r="CK33" i="1"/>
  <c r="CK32" i="1"/>
  <c r="CM32" i="1" s="1"/>
  <c r="BG32" i="1"/>
  <c r="DE32" i="1"/>
  <c r="CA33" i="1"/>
  <c r="AM34" i="1"/>
  <c r="CU33" i="1"/>
  <c r="AM33" i="1"/>
  <c r="DE34" i="1"/>
  <c r="DE33" i="1"/>
  <c r="CU34" i="1"/>
  <c r="AM32" i="1"/>
  <c r="AC33" i="1"/>
  <c r="AE32" i="1" s="1"/>
  <c r="CA34" i="1"/>
  <c r="BG34" i="1"/>
  <c r="J59" i="1"/>
  <c r="CA29" i="1"/>
  <c r="CK29" i="1"/>
  <c r="BG29" i="1"/>
  <c r="BG30" i="1"/>
  <c r="S30" i="1"/>
  <c r="AC31" i="1"/>
  <c r="AM29" i="1"/>
  <c r="S31" i="1"/>
  <c r="AM31" i="1"/>
  <c r="AC29" i="1"/>
  <c r="CA31" i="1"/>
  <c r="BQ31" i="1"/>
  <c r="DE29" i="1"/>
  <c r="CK30" i="1"/>
  <c r="AM30" i="1"/>
  <c r="S29" i="1"/>
  <c r="BQ30" i="1"/>
  <c r="AW29" i="1"/>
  <c r="AW30" i="1"/>
  <c r="BG31" i="1"/>
  <c r="DE31" i="1"/>
  <c r="AW31" i="1"/>
  <c r="BQ29" i="1"/>
  <c r="CU31" i="1"/>
  <c r="CU29" i="1"/>
  <c r="CU30" i="1"/>
  <c r="CA30" i="1"/>
  <c r="DE30" i="1"/>
  <c r="AC30" i="1"/>
  <c r="CK31" i="1"/>
  <c r="CU82" i="1"/>
  <c r="CA82" i="1"/>
  <c r="CK82" i="1"/>
  <c r="DE80" i="1"/>
  <c r="AC82" i="1"/>
  <c r="BQ82" i="1"/>
  <c r="CA80" i="1"/>
  <c r="AM82" i="1"/>
  <c r="S82" i="1"/>
  <c r="AM80" i="1"/>
  <c r="CA81" i="1"/>
  <c r="S81" i="1"/>
  <c r="AW82" i="1"/>
  <c r="AW81" i="1"/>
  <c r="BG82" i="1"/>
  <c r="AM81" i="1"/>
  <c r="AC80" i="1"/>
  <c r="S80" i="1"/>
  <c r="BG81" i="1"/>
  <c r="CK80" i="1"/>
  <c r="DE81" i="1"/>
  <c r="DE82" i="1"/>
  <c r="CK81" i="1"/>
  <c r="AW80" i="1"/>
  <c r="BQ80" i="1"/>
  <c r="AC81" i="1"/>
  <c r="CU80" i="1"/>
  <c r="CU81" i="1"/>
  <c r="BG80" i="1"/>
  <c r="BQ81" i="1"/>
  <c r="DE53" i="1"/>
  <c r="S53" i="1"/>
  <c r="AC53" i="1"/>
  <c r="AC55" i="1"/>
  <c r="BQ55" i="1"/>
  <c r="AM55" i="1"/>
  <c r="BQ54" i="1"/>
  <c r="S54" i="1"/>
  <c r="S55" i="1"/>
  <c r="CK54" i="1"/>
  <c r="AW53" i="1"/>
  <c r="CU53" i="1"/>
  <c r="AM54" i="1"/>
  <c r="AC54" i="1"/>
  <c r="AW55" i="1"/>
  <c r="BG55" i="1"/>
  <c r="CK55" i="1"/>
  <c r="CU55" i="1"/>
  <c r="BQ53" i="1"/>
  <c r="AM53" i="1"/>
  <c r="CK53" i="1"/>
  <c r="DE54" i="1"/>
  <c r="CA53" i="1"/>
  <c r="DE55" i="1"/>
  <c r="BG53" i="1"/>
  <c r="CA55" i="1"/>
  <c r="CU54" i="1"/>
  <c r="BG54" i="1"/>
  <c r="AW54" i="1"/>
  <c r="CA54" i="1"/>
  <c r="AD32" i="1"/>
  <c r="K20" i="1"/>
  <c r="J20" i="1"/>
  <c r="K95" i="1"/>
  <c r="J95" i="1"/>
  <c r="CK92" i="1"/>
  <c r="DE94" i="1"/>
  <c r="CA93" i="1"/>
  <c r="CA92" i="1"/>
  <c r="BQ94" i="1"/>
  <c r="DE92" i="1"/>
  <c r="CK94" i="1"/>
  <c r="AC94" i="1"/>
  <c r="AW92" i="1"/>
  <c r="S92" i="1"/>
  <c r="CA94" i="1"/>
  <c r="AW93" i="1"/>
  <c r="S93" i="1"/>
  <c r="AW94" i="1"/>
  <c r="BQ93" i="1"/>
  <c r="CU92" i="1"/>
  <c r="CK93" i="1"/>
  <c r="S94" i="1"/>
  <c r="AM92" i="1"/>
  <c r="AM94" i="1"/>
  <c r="BQ92" i="1"/>
  <c r="BG94" i="1"/>
  <c r="BG93" i="1"/>
  <c r="DE93" i="1"/>
  <c r="CU94" i="1"/>
  <c r="AC92" i="1"/>
  <c r="BG92" i="1"/>
  <c r="AM93" i="1"/>
  <c r="CU93" i="1"/>
  <c r="AC93" i="1"/>
  <c r="CM5" i="1"/>
  <c r="CL5" i="1"/>
  <c r="CK8" i="1"/>
  <c r="DE10" i="1"/>
  <c r="CA9" i="1"/>
  <c r="CU8" i="1"/>
  <c r="AM8" i="1"/>
  <c r="AC10" i="1"/>
  <c r="DE9" i="1"/>
  <c r="AW8" i="1"/>
  <c r="CA8" i="1"/>
  <c r="BQ8" i="1"/>
  <c r="S8" i="1"/>
  <c r="BG9" i="1"/>
  <c r="CK10" i="1"/>
  <c r="BQ10" i="1"/>
  <c r="AW9" i="1"/>
  <c r="DE8" i="1"/>
  <c r="CA10" i="1"/>
  <c r="AW10" i="1"/>
  <c r="S10" i="1"/>
  <c r="BG10" i="1"/>
  <c r="AC8" i="1"/>
  <c r="AM10" i="1"/>
  <c r="CK9" i="1"/>
  <c r="BQ9" i="1"/>
  <c r="CU9" i="1"/>
  <c r="CU10" i="1"/>
  <c r="AC9" i="1"/>
  <c r="BG8" i="1"/>
  <c r="AM9" i="1"/>
  <c r="K65" i="1"/>
  <c r="J65" i="1"/>
  <c r="DE60" i="1"/>
  <c r="CA60" i="1"/>
  <c r="BQ61" i="1"/>
  <c r="CU60" i="1"/>
  <c r="S59" i="1"/>
  <c r="AC59" i="1"/>
  <c r="AM61" i="1"/>
  <c r="AM60" i="1"/>
  <c r="AW61" i="1"/>
  <c r="S60" i="1"/>
  <c r="BG60" i="1"/>
  <c r="BG61" i="1"/>
  <c r="CA61" i="1"/>
  <c r="AC61" i="1"/>
  <c r="AW59" i="1"/>
  <c r="AW60" i="1"/>
  <c r="S61" i="1"/>
  <c r="BQ60" i="1"/>
  <c r="CK61" i="1"/>
  <c r="AC60" i="1"/>
  <c r="CA59" i="1"/>
  <c r="AM59" i="1"/>
  <c r="CK60" i="1"/>
  <c r="BQ59" i="1"/>
  <c r="DE59" i="1"/>
  <c r="CU61" i="1"/>
  <c r="DE61" i="1"/>
  <c r="CU59" i="1"/>
  <c r="CK59" i="1"/>
  <c r="BG59" i="1"/>
  <c r="BQ87" i="1"/>
  <c r="CK48" i="1"/>
  <c r="BQ49" i="1"/>
  <c r="CA48" i="1"/>
  <c r="AW87" i="1"/>
  <c r="AC48" i="1"/>
  <c r="AC47" i="1"/>
  <c r="S87" i="1"/>
  <c r="S48" i="1"/>
  <c r="S49" i="1"/>
  <c r="AC87" i="1"/>
  <c r="AM49" i="1"/>
  <c r="BG86" i="1"/>
  <c r="AM88" i="1"/>
  <c r="CA86" i="1"/>
  <c r="AW48" i="1"/>
  <c r="BG48" i="1"/>
  <c r="DE86" i="1"/>
  <c r="AC49" i="1"/>
  <c r="AM48" i="1"/>
  <c r="AW88" i="1"/>
  <c r="DE88" i="1"/>
  <c r="S86" i="1"/>
  <c r="BQ48" i="1"/>
  <c r="S88" i="1"/>
  <c r="AW49" i="1"/>
  <c r="AC88" i="1"/>
  <c r="BG88" i="1"/>
  <c r="CU48" i="1"/>
  <c r="DE49" i="1"/>
  <c r="CK88" i="1"/>
  <c r="AM87" i="1"/>
  <c r="S47" i="1"/>
  <c r="AW47" i="1"/>
  <c r="AM47" i="1"/>
  <c r="BQ88" i="1"/>
  <c r="CA47" i="1"/>
  <c r="CA87" i="1"/>
  <c r="BG49" i="1"/>
  <c r="CK87" i="1"/>
  <c r="DE47" i="1"/>
  <c r="BQ47" i="1"/>
  <c r="CK49" i="1"/>
  <c r="CU86" i="1"/>
  <c r="DE87" i="1"/>
  <c r="AW86" i="1"/>
  <c r="CA49" i="1"/>
  <c r="CU49" i="1"/>
  <c r="CA88" i="1"/>
  <c r="CU87" i="1"/>
  <c r="CU47" i="1"/>
  <c r="CK47" i="1"/>
  <c r="BQ86" i="1"/>
  <c r="DE48" i="1"/>
  <c r="CK86" i="1"/>
  <c r="CU88" i="1"/>
  <c r="BG47" i="1"/>
  <c r="BG87" i="1"/>
  <c r="AC86" i="1"/>
  <c r="AM86" i="1"/>
  <c r="DE65" i="1"/>
  <c r="CA65" i="1"/>
  <c r="CA67" i="1"/>
  <c r="S65" i="1"/>
  <c r="S66" i="1"/>
  <c r="AC65" i="1"/>
  <c r="AC66" i="1"/>
  <c r="AM65" i="1"/>
  <c r="CA66" i="1"/>
  <c r="AC67" i="1"/>
  <c r="AM67" i="1"/>
  <c r="CU67" i="1"/>
  <c r="CK66" i="1"/>
  <c r="S67" i="1"/>
  <c r="BG66" i="1"/>
  <c r="BG67" i="1"/>
  <c r="BQ66" i="1"/>
  <c r="CU65" i="1"/>
  <c r="AM66" i="1"/>
  <c r="DE67" i="1"/>
  <c r="CK67" i="1"/>
  <c r="BG65" i="1"/>
  <c r="CK65" i="1"/>
  <c r="CU66" i="1"/>
  <c r="AW67" i="1"/>
  <c r="AW66" i="1"/>
  <c r="AW65" i="1"/>
  <c r="BQ65" i="1"/>
  <c r="BQ67" i="1"/>
  <c r="DE66" i="1"/>
  <c r="K11" i="1"/>
  <c r="J11" i="1"/>
  <c r="DE50" i="1"/>
  <c r="BQ51" i="1"/>
  <c r="AW51" i="1"/>
  <c r="S51" i="1"/>
  <c r="S52" i="1"/>
  <c r="BG50" i="1"/>
  <c r="CK50" i="1"/>
  <c r="CK52" i="1"/>
  <c r="AM52" i="1"/>
  <c r="BQ52" i="1"/>
  <c r="CA51" i="1"/>
  <c r="DE51" i="1"/>
  <c r="DE52" i="1"/>
  <c r="AC51" i="1"/>
  <c r="AC52" i="1"/>
  <c r="AM51" i="1"/>
  <c r="S50" i="1"/>
  <c r="CU51" i="1"/>
  <c r="CA52" i="1"/>
  <c r="CK51" i="1"/>
  <c r="BQ50" i="1"/>
  <c r="AW52" i="1"/>
  <c r="BG52" i="1"/>
  <c r="CU52" i="1"/>
  <c r="CU50" i="1"/>
  <c r="CA50" i="1"/>
  <c r="AW50" i="1"/>
  <c r="BG51" i="1"/>
  <c r="AM50" i="1"/>
  <c r="AC50" i="1"/>
  <c r="CA43" i="1"/>
  <c r="AM42" i="1"/>
  <c r="CA41" i="1"/>
  <c r="S41" i="1"/>
  <c r="AM43" i="1"/>
  <c r="BG43" i="1"/>
  <c r="BG42" i="1"/>
  <c r="BQ42" i="1"/>
  <c r="BQ43" i="1"/>
  <c r="S42" i="1"/>
  <c r="CU42" i="1"/>
  <c r="CK43" i="1"/>
  <c r="S43" i="1"/>
  <c r="AC41" i="1"/>
  <c r="AC43" i="1"/>
  <c r="CU43" i="1"/>
  <c r="AC42" i="1"/>
  <c r="AW41" i="1"/>
  <c r="AW43" i="1"/>
  <c r="CA42" i="1"/>
  <c r="AW42" i="1"/>
  <c r="CK41" i="1"/>
  <c r="CU41" i="1"/>
  <c r="DE43" i="1"/>
  <c r="CK42" i="1"/>
  <c r="DE41" i="1"/>
  <c r="AM41" i="1"/>
  <c r="BG41" i="1"/>
  <c r="DE42" i="1"/>
  <c r="BQ41" i="1"/>
  <c r="J14" i="1"/>
  <c r="K14" i="1"/>
  <c r="J23" i="1"/>
  <c r="K23" i="1"/>
  <c r="BQ15" i="1"/>
  <c r="DE14" i="1"/>
  <c r="AC16" i="1"/>
  <c r="AM15" i="1"/>
  <c r="CK14" i="1"/>
  <c r="CU14" i="1"/>
  <c r="BQ14" i="1"/>
  <c r="S16" i="1"/>
  <c r="S15" i="1"/>
  <c r="AC15" i="1"/>
  <c r="S14" i="1"/>
  <c r="AW15" i="1"/>
  <c r="CA14" i="1"/>
  <c r="AM14" i="1"/>
  <c r="CA15" i="1"/>
  <c r="CU15" i="1"/>
  <c r="AM16" i="1"/>
  <c r="BQ16" i="1"/>
  <c r="AW16" i="1"/>
  <c r="CU16" i="1"/>
  <c r="CK15" i="1"/>
  <c r="BG14" i="1"/>
  <c r="AC14" i="1"/>
  <c r="DE15" i="1"/>
  <c r="CK16" i="1"/>
  <c r="DE16" i="1"/>
  <c r="BG16" i="1"/>
  <c r="CA16" i="1"/>
  <c r="BG15" i="1"/>
  <c r="AW14" i="1"/>
  <c r="AE5" i="1"/>
  <c r="AD5" i="1"/>
  <c r="U5" i="1"/>
  <c r="T5" i="1"/>
  <c r="DG32" i="1"/>
  <c r="K74" i="1"/>
  <c r="S75" i="1"/>
  <c r="BQ75" i="1"/>
  <c r="AM75" i="1"/>
  <c r="CA76" i="1"/>
  <c r="S76" i="1"/>
  <c r="AC76" i="1"/>
  <c r="BG76" i="1"/>
  <c r="CU74" i="1"/>
  <c r="DE75" i="1"/>
  <c r="S74" i="1"/>
  <c r="AC75" i="1"/>
  <c r="BQ76" i="1"/>
  <c r="DE74" i="1"/>
  <c r="CA75" i="1"/>
  <c r="AM76" i="1"/>
  <c r="AW76" i="1"/>
  <c r="CK76" i="1"/>
  <c r="CU75" i="1"/>
  <c r="BQ74" i="1"/>
  <c r="BG74" i="1"/>
  <c r="DE76" i="1"/>
  <c r="AW75" i="1"/>
  <c r="CK75" i="1"/>
  <c r="CK74" i="1"/>
  <c r="CU76" i="1"/>
  <c r="CA74" i="1"/>
  <c r="BG75" i="1"/>
  <c r="AC74" i="1"/>
  <c r="AW74" i="1"/>
  <c r="AM74" i="1"/>
  <c r="CA56" i="1"/>
  <c r="DE56" i="1"/>
  <c r="CU58" i="1"/>
  <c r="BQ58" i="1"/>
  <c r="AW56" i="1"/>
  <c r="AM56" i="1"/>
  <c r="AC58" i="1"/>
  <c r="S57" i="1"/>
  <c r="CK58" i="1"/>
  <c r="AM58" i="1"/>
  <c r="BQ56" i="1"/>
  <c r="CA58" i="1"/>
  <c r="S58" i="1"/>
  <c r="S56" i="1"/>
  <c r="BG57" i="1"/>
  <c r="BG58" i="1"/>
  <c r="AW58" i="1"/>
  <c r="AC56" i="1"/>
  <c r="CA57" i="1"/>
  <c r="DE58" i="1"/>
  <c r="DE57" i="1"/>
  <c r="CU57" i="1"/>
  <c r="CK57" i="1"/>
  <c r="BQ57" i="1"/>
  <c r="CU56" i="1"/>
  <c r="AW57" i="1"/>
  <c r="CK56" i="1"/>
  <c r="BG56" i="1"/>
  <c r="AM57" i="1"/>
  <c r="AC57" i="1"/>
  <c r="BQ63" i="1"/>
  <c r="AW63" i="1"/>
  <c r="S63" i="1"/>
  <c r="BQ62" i="1"/>
  <c r="AC64" i="1"/>
  <c r="S62" i="1"/>
  <c r="AW62" i="1"/>
  <c r="CU63" i="1"/>
  <c r="AC63" i="1"/>
  <c r="AM63" i="1"/>
  <c r="S64" i="1"/>
  <c r="AC62" i="1"/>
  <c r="DE62" i="1"/>
  <c r="CK64" i="1"/>
  <c r="CU62" i="1"/>
  <c r="AM64" i="1"/>
  <c r="CA64" i="1"/>
  <c r="CK62" i="1"/>
  <c r="DE63" i="1"/>
  <c r="CA63" i="1"/>
  <c r="BQ64" i="1"/>
  <c r="BG64" i="1"/>
  <c r="DE64" i="1"/>
  <c r="AW64" i="1"/>
  <c r="CK63" i="1"/>
  <c r="CA62" i="1"/>
  <c r="BG62" i="1"/>
  <c r="CU64" i="1"/>
  <c r="AM62" i="1"/>
  <c r="BG63" i="1"/>
  <c r="K5" i="1"/>
  <c r="J5" i="1"/>
  <c r="CW5" i="1"/>
  <c r="CV5" i="1"/>
  <c r="CL32" i="1"/>
  <c r="CK36" i="1"/>
  <c r="AC36" i="1"/>
  <c r="BQ35" i="1"/>
  <c r="AM37" i="1"/>
  <c r="AW37" i="1"/>
  <c r="AW36" i="1"/>
  <c r="S36" i="1"/>
  <c r="BQ36" i="1"/>
  <c r="AM35" i="1"/>
  <c r="CU36" i="1"/>
  <c r="CK37" i="1"/>
  <c r="AM36" i="1"/>
  <c r="AW35" i="1"/>
  <c r="AC37" i="1"/>
  <c r="S37" i="1"/>
  <c r="S35" i="1"/>
  <c r="BQ37" i="1"/>
  <c r="CA36" i="1"/>
  <c r="BG36" i="1"/>
  <c r="BG37" i="1"/>
  <c r="CA37" i="1"/>
  <c r="DE36" i="1"/>
  <c r="CU35" i="1"/>
  <c r="CU37" i="1"/>
  <c r="DE37" i="1"/>
  <c r="CK35" i="1"/>
  <c r="DE35" i="1"/>
  <c r="CA35" i="1"/>
  <c r="BG35" i="1"/>
  <c r="AC35" i="1"/>
  <c r="DE38" i="1"/>
  <c r="BQ39" i="1"/>
  <c r="S38" i="1"/>
  <c r="AW39" i="1"/>
  <c r="S40" i="1"/>
  <c r="S39" i="1"/>
  <c r="AC40" i="1"/>
  <c r="AM40" i="1"/>
  <c r="AM39" i="1"/>
  <c r="CK40" i="1"/>
  <c r="AC39" i="1"/>
  <c r="AW40" i="1"/>
  <c r="CA39" i="1"/>
  <c r="BG38" i="1"/>
  <c r="CU39" i="1"/>
  <c r="CK38" i="1"/>
  <c r="BG40" i="1"/>
  <c r="CA40" i="1"/>
  <c r="CK39" i="1"/>
  <c r="CU38" i="1"/>
  <c r="BQ38" i="1"/>
  <c r="CA38" i="1"/>
  <c r="DE39" i="1"/>
  <c r="BQ40" i="1"/>
  <c r="CU40" i="1"/>
  <c r="DE40" i="1"/>
  <c r="BG39" i="1"/>
  <c r="AW38" i="1"/>
  <c r="AM38" i="1"/>
  <c r="AC38" i="1"/>
  <c r="J35" i="1"/>
  <c r="K35" i="1"/>
  <c r="CU72" i="1"/>
  <c r="AC72" i="1"/>
  <c r="BQ71" i="1"/>
  <c r="AC71" i="1"/>
  <c r="CK72" i="1"/>
  <c r="AM72" i="1"/>
  <c r="BG72" i="1"/>
  <c r="BQ72" i="1"/>
  <c r="S73" i="1"/>
  <c r="AW73" i="1"/>
  <c r="CA71" i="1"/>
  <c r="DE73" i="1"/>
  <c r="AM73" i="1"/>
  <c r="BG71" i="1"/>
  <c r="CU73" i="1"/>
  <c r="S72" i="1"/>
  <c r="S71" i="1"/>
  <c r="AM71" i="1"/>
  <c r="AW72" i="1"/>
  <c r="BQ73" i="1"/>
  <c r="CK73" i="1"/>
  <c r="CA73" i="1"/>
  <c r="DE72" i="1"/>
  <c r="CA72" i="1"/>
  <c r="AC73" i="1"/>
  <c r="CU71" i="1"/>
  <c r="AW71" i="1"/>
  <c r="BG73" i="1"/>
  <c r="DE71" i="1"/>
  <c r="CK71" i="1"/>
  <c r="BS5" i="1"/>
  <c r="BR5" i="1"/>
  <c r="DG5" i="1"/>
  <c r="DF5" i="1"/>
  <c r="DE45" i="1"/>
  <c r="CU44" i="1"/>
  <c r="CK46" i="1"/>
  <c r="CK44" i="1"/>
  <c r="CA46" i="1"/>
  <c r="AW44" i="1"/>
  <c r="BQ46" i="1"/>
  <c r="DE46" i="1"/>
  <c r="AC46" i="1"/>
  <c r="S46" i="1"/>
  <c r="CA45" i="1"/>
  <c r="AM44" i="1"/>
  <c r="S44" i="1"/>
  <c r="AC44" i="1"/>
  <c r="CU46" i="1"/>
  <c r="AM46" i="1"/>
  <c r="BQ44" i="1"/>
  <c r="DE44" i="1"/>
  <c r="S45" i="1"/>
  <c r="AW46" i="1"/>
  <c r="AW45" i="1"/>
  <c r="CA44" i="1"/>
  <c r="CK45" i="1"/>
  <c r="CU45" i="1"/>
  <c r="BG45" i="1"/>
  <c r="AM45" i="1"/>
  <c r="BG46" i="1"/>
  <c r="BQ45" i="1"/>
  <c r="BG44" i="1"/>
  <c r="AC45" i="1"/>
  <c r="J32" i="1"/>
  <c r="K32" i="1"/>
  <c r="K68" i="1"/>
  <c r="BH5" i="1"/>
  <c r="BI5" i="1"/>
  <c r="DE77" i="1"/>
  <c r="CA79" i="1"/>
  <c r="CA77" i="1"/>
  <c r="BG77" i="1"/>
  <c r="S78" i="1"/>
  <c r="BG78" i="1"/>
  <c r="S77" i="1"/>
  <c r="AW79" i="1"/>
  <c r="AM77" i="1"/>
  <c r="AM78" i="1"/>
  <c r="AC78" i="1"/>
  <c r="AM79" i="1"/>
  <c r="AC79" i="1"/>
  <c r="BG79" i="1"/>
  <c r="DE79" i="1"/>
  <c r="CU77" i="1"/>
  <c r="S79" i="1"/>
  <c r="AC77" i="1"/>
  <c r="BQ78" i="1"/>
  <c r="AW78" i="1"/>
  <c r="CK78" i="1"/>
  <c r="BQ79" i="1"/>
  <c r="CU79" i="1"/>
  <c r="AW77" i="1"/>
  <c r="DE78" i="1"/>
  <c r="CK79" i="1"/>
  <c r="CK77" i="1"/>
  <c r="CA78" i="1"/>
  <c r="BQ77" i="1"/>
  <c r="CU78" i="1"/>
  <c r="K80" i="1"/>
  <c r="J80" i="1"/>
  <c r="J71" i="1"/>
  <c r="K71" i="1"/>
  <c r="AY5" i="1"/>
  <c r="AX5" i="1"/>
  <c r="CC32" i="1"/>
  <c r="CB32" i="1"/>
  <c r="J17" i="1"/>
  <c r="K17" i="1"/>
  <c r="DE84" i="1"/>
  <c r="AC84" i="1"/>
  <c r="AM84" i="1"/>
  <c r="AC83" i="1"/>
  <c r="BQ84" i="1"/>
  <c r="AW85" i="1"/>
  <c r="AM85" i="1"/>
  <c r="S84" i="1"/>
  <c r="AC85" i="1"/>
  <c r="AM83" i="1"/>
  <c r="S85" i="1"/>
  <c r="S83" i="1"/>
  <c r="BQ85" i="1"/>
  <c r="CU84" i="1"/>
  <c r="CA84" i="1"/>
  <c r="CA85" i="1"/>
  <c r="BG85" i="1"/>
  <c r="BQ83" i="1"/>
  <c r="DE85" i="1"/>
  <c r="CU85" i="1"/>
  <c r="AW83" i="1"/>
  <c r="AW84" i="1"/>
  <c r="DE83" i="1"/>
  <c r="CK83" i="1"/>
  <c r="BG84" i="1"/>
  <c r="BG83" i="1"/>
  <c r="CU83" i="1"/>
  <c r="CA83" i="1"/>
  <c r="CK85" i="1"/>
  <c r="CK84" i="1"/>
  <c r="K77" i="1"/>
  <c r="J77" i="1"/>
  <c r="AC27" i="1"/>
  <c r="S28" i="1"/>
  <c r="CA26" i="1"/>
  <c r="AW27" i="1"/>
  <c r="BQ27" i="1"/>
  <c r="BG26" i="1"/>
  <c r="AM27" i="1"/>
  <c r="CK26" i="1"/>
  <c r="S26" i="1"/>
  <c r="CA27" i="1"/>
  <c r="CK27" i="1"/>
  <c r="CU26" i="1"/>
  <c r="CU28" i="1"/>
  <c r="AC28" i="1"/>
  <c r="AW28" i="1"/>
  <c r="CK28" i="1"/>
  <c r="BG28" i="1"/>
  <c r="S27" i="1"/>
  <c r="CU27" i="1"/>
  <c r="CA28" i="1"/>
  <c r="DE26" i="1"/>
  <c r="AM28" i="1"/>
  <c r="DE28" i="1"/>
  <c r="DE27" i="1"/>
  <c r="BQ26" i="1"/>
  <c r="BQ28" i="1"/>
  <c r="AW26" i="1"/>
  <c r="BG27" i="1"/>
  <c r="AM26" i="1"/>
  <c r="AC26" i="1"/>
  <c r="CU20" i="1"/>
  <c r="CA20" i="1"/>
  <c r="BQ20" i="1"/>
  <c r="DE22" i="1"/>
  <c r="CA22" i="1"/>
  <c r="CK20" i="1"/>
  <c r="CA21" i="1"/>
  <c r="AM22" i="1"/>
  <c r="AC22" i="1"/>
  <c r="AW20" i="1"/>
  <c r="S22" i="1"/>
  <c r="AW21" i="1"/>
  <c r="DE21" i="1"/>
  <c r="AM20" i="1"/>
  <c r="S21" i="1"/>
  <c r="BG22" i="1"/>
  <c r="BQ22" i="1"/>
  <c r="DE20" i="1"/>
  <c r="AC20" i="1"/>
  <c r="AM21" i="1"/>
  <c r="S20" i="1"/>
  <c r="BQ21" i="1"/>
  <c r="CK22" i="1"/>
  <c r="BG21" i="1"/>
  <c r="CK21" i="1"/>
  <c r="CU22" i="1"/>
  <c r="AW22" i="1"/>
  <c r="BG20" i="1"/>
  <c r="CU21" i="1"/>
  <c r="AC21" i="1"/>
  <c r="CK24" i="1"/>
  <c r="BQ24" i="1"/>
  <c r="CA24" i="1"/>
  <c r="AW23" i="1"/>
  <c r="BQ25" i="1"/>
  <c r="S24" i="1"/>
  <c r="AW25" i="1"/>
  <c r="AC24" i="1"/>
  <c r="AM24" i="1"/>
  <c r="AM25" i="1"/>
  <c r="S25" i="1"/>
  <c r="BG24" i="1"/>
  <c r="S23" i="1"/>
  <c r="AC25" i="1"/>
  <c r="CA25" i="1"/>
  <c r="DE25" i="1"/>
  <c r="AM23" i="1"/>
  <c r="BG23" i="1"/>
  <c r="CU23" i="1"/>
  <c r="DE24" i="1"/>
  <c r="CK25" i="1"/>
  <c r="BG25" i="1"/>
  <c r="DE23" i="1"/>
  <c r="CK23" i="1"/>
  <c r="AC23" i="1"/>
  <c r="AW24" i="1"/>
  <c r="CA23" i="1"/>
  <c r="BQ23" i="1"/>
  <c r="CU25" i="1"/>
  <c r="CU24" i="1"/>
  <c r="DE101" i="1"/>
  <c r="CU99" i="1"/>
  <c r="CA98" i="1"/>
  <c r="BQ99" i="1"/>
  <c r="CA102" i="1"/>
  <c r="BQ103" i="1"/>
  <c r="CK102" i="1"/>
  <c r="AW99" i="1"/>
  <c r="S101" i="1"/>
  <c r="AW103" i="1"/>
  <c r="S103" i="1"/>
  <c r="AC101" i="1"/>
  <c r="S100" i="1"/>
  <c r="AM101" i="1"/>
  <c r="AM103" i="1"/>
  <c r="AC100" i="1"/>
  <c r="AM102" i="1"/>
  <c r="CK101" i="1"/>
  <c r="BG103" i="1"/>
  <c r="DE103" i="1"/>
  <c r="S99" i="1"/>
  <c r="S98" i="1"/>
  <c r="AM99" i="1"/>
  <c r="AC102" i="1"/>
  <c r="CU102" i="1"/>
  <c r="BQ100" i="1"/>
  <c r="AW101" i="1"/>
  <c r="DE102" i="1"/>
  <c r="DE99" i="1"/>
  <c r="CK99" i="1"/>
  <c r="AC103" i="1"/>
  <c r="CA101" i="1"/>
  <c r="BQ102" i="1"/>
  <c r="CA99" i="1"/>
  <c r="DE98" i="1"/>
  <c r="S102" i="1"/>
  <c r="BG100" i="1"/>
  <c r="AC99" i="1"/>
  <c r="AM100" i="1"/>
  <c r="BG101" i="1"/>
  <c r="CA100" i="1"/>
  <c r="CU101" i="1"/>
  <c r="CK100" i="1"/>
  <c r="CK98" i="1"/>
  <c r="BQ101" i="1"/>
  <c r="BQ98" i="1"/>
  <c r="CU100" i="1"/>
  <c r="AW98" i="1"/>
  <c r="AM98" i="1"/>
  <c r="BG102" i="1"/>
  <c r="AW102" i="1"/>
  <c r="CU103" i="1"/>
  <c r="BG99" i="1"/>
  <c r="AW100" i="1"/>
  <c r="BG98" i="1"/>
  <c r="CK103" i="1"/>
  <c r="DE100" i="1"/>
  <c r="CU98" i="1"/>
  <c r="CA103" i="1"/>
  <c r="AC98" i="1"/>
  <c r="CC5" i="1"/>
  <c r="CB5" i="1"/>
  <c r="AM11" i="1"/>
  <c r="CA12" i="1"/>
  <c r="BQ13" i="1"/>
  <c r="AW11" i="1"/>
  <c r="BQ11" i="1"/>
  <c r="S13" i="1"/>
  <c r="AM13" i="1"/>
  <c r="AC12" i="1"/>
  <c r="S12" i="1"/>
  <c r="CA13" i="1"/>
  <c r="AC13" i="1"/>
  <c r="CK12" i="1"/>
  <c r="CK13" i="1"/>
  <c r="BG12" i="1"/>
  <c r="BQ12" i="1"/>
  <c r="DE12" i="1"/>
  <c r="AM12" i="1"/>
  <c r="S11" i="1"/>
  <c r="AW13" i="1"/>
  <c r="BG13" i="1"/>
  <c r="CU13" i="1"/>
  <c r="DE13" i="1"/>
  <c r="AW12" i="1"/>
  <c r="CU12" i="1"/>
  <c r="CA11" i="1"/>
  <c r="CU11" i="1"/>
  <c r="DE11" i="1"/>
  <c r="AC11" i="1"/>
  <c r="CK11" i="1"/>
  <c r="BG11" i="1"/>
  <c r="DE91" i="1"/>
  <c r="DE89" i="1"/>
  <c r="BG89" i="1"/>
  <c r="CA89" i="1"/>
  <c r="S90" i="1"/>
  <c r="CK89" i="1"/>
  <c r="AW91" i="1"/>
  <c r="AM89" i="1"/>
  <c r="BQ90" i="1"/>
  <c r="AC89" i="1"/>
  <c r="AM91" i="1"/>
  <c r="BG91" i="1"/>
  <c r="CU91" i="1"/>
  <c r="AW89" i="1"/>
  <c r="S89" i="1"/>
  <c r="AC90" i="1"/>
  <c r="BG90" i="1"/>
  <c r="S91" i="1"/>
  <c r="AC91" i="1"/>
  <c r="CA91" i="1"/>
  <c r="BQ91" i="1"/>
  <c r="AW90" i="1"/>
  <c r="CK90" i="1"/>
  <c r="BQ89" i="1"/>
  <c r="CK91" i="1"/>
  <c r="DE90" i="1"/>
  <c r="AM90" i="1"/>
  <c r="CU90" i="1"/>
  <c r="CU89" i="1"/>
  <c r="CA90" i="1"/>
  <c r="CA17" i="1"/>
  <c r="DE19" i="1"/>
  <c r="CK17" i="1"/>
  <c r="CA19" i="1"/>
  <c r="S19" i="1"/>
  <c r="S17" i="1"/>
  <c r="AC19" i="1"/>
  <c r="AM18" i="1"/>
  <c r="AM19" i="1"/>
  <c r="BG18" i="1"/>
  <c r="BG17" i="1"/>
  <c r="AM17" i="1"/>
  <c r="CU18" i="1"/>
  <c r="AW17" i="1"/>
  <c r="CU17" i="1"/>
  <c r="AC18" i="1"/>
  <c r="CA18" i="1"/>
  <c r="AW18" i="1"/>
  <c r="S18" i="1"/>
  <c r="CU19" i="1"/>
  <c r="BG19" i="1"/>
  <c r="CK19" i="1"/>
  <c r="DE18" i="1"/>
  <c r="BQ19" i="1"/>
  <c r="AC17" i="1"/>
  <c r="CK18" i="1"/>
  <c r="BQ17" i="1"/>
  <c r="DE17" i="1"/>
  <c r="BQ18" i="1"/>
  <c r="AW19" i="1"/>
  <c r="J92" i="1"/>
  <c r="K92" i="1"/>
  <c r="CU96" i="1"/>
  <c r="BQ95" i="1"/>
  <c r="AM95" i="1"/>
  <c r="AC95" i="1"/>
  <c r="AW97" i="1"/>
  <c r="DE96" i="1"/>
  <c r="S95" i="1"/>
  <c r="S96" i="1"/>
  <c r="S97" i="1"/>
  <c r="CA96" i="1"/>
  <c r="BQ97" i="1"/>
  <c r="AM96" i="1"/>
  <c r="BQ96" i="1"/>
  <c r="AM97" i="1"/>
  <c r="CU97" i="1"/>
  <c r="AW96" i="1"/>
  <c r="AC97" i="1"/>
  <c r="BG96" i="1"/>
  <c r="BG97" i="1"/>
  <c r="AC96" i="1"/>
  <c r="CK96" i="1"/>
  <c r="DE97" i="1"/>
  <c r="CA97" i="1"/>
  <c r="BG95" i="1"/>
  <c r="CK95" i="1"/>
  <c r="AW95" i="1"/>
  <c r="DE95" i="1"/>
  <c r="CU95" i="1"/>
  <c r="CK97" i="1"/>
  <c r="CA95" i="1"/>
  <c r="AO5" i="1"/>
  <c r="AN5" i="1"/>
  <c r="K8" i="1"/>
  <c r="J8" i="1"/>
  <c r="J26" i="1"/>
  <c r="K26" i="1"/>
  <c r="K83" i="1"/>
  <c r="J83" i="1"/>
  <c r="T32" i="1" l="1"/>
  <c r="CV32" i="1"/>
  <c r="T8" i="1"/>
  <c r="DF32" i="1"/>
  <c r="AN32" i="1"/>
  <c r="BI32" i="1"/>
  <c r="CW32" i="1"/>
  <c r="AY32" i="1"/>
  <c r="BS32" i="1"/>
  <c r="U32" i="1"/>
  <c r="BH32" i="1"/>
  <c r="AO32" i="1"/>
  <c r="AX32" i="1"/>
  <c r="CW20" i="1"/>
  <c r="AO92" i="1"/>
  <c r="DF50" i="1"/>
  <c r="DF62" i="1"/>
  <c r="DG14" i="1"/>
  <c r="CW14" i="1"/>
  <c r="AD8" i="1"/>
  <c r="DG17" i="1"/>
  <c r="CM65" i="1"/>
  <c r="AO95" i="1"/>
  <c r="BI17" i="1"/>
  <c r="BI74" i="1"/>
  <c r="DF65" i="1"/>
  <c r="DG86" i="1"/>
  <c r="BI86" i="1"/>
  <c r="DG53" i="1"/>
  <c r="DF26" i="1"/>
  <c r="CB77" i="1"/>
  <c r="DG74" i="1"/>
  <c r="AX47" i="1"/>
  <c r="U95" i="1"/>
  <c r="AX11" i="1"/>
  <c r="DF77" i="1"/>
  <c r="CB86" i="1"/>
  <c r="AX53" i="1"/>
  <c r="BR80" i="1"/>
  <c r="AD80" i="1"/>
  <c r="CV17" i="1"/>
  <c r="CW17" i="1"/>
  <c r="CV89" i="1"/>
  <c r="CW89" i="1"/>
  <c r="DG23" i="1"/>
  <c r="DF23" i="1"/>
  <c r="U20" i="1"/>
  <c r="T20" i="1"/>
  <c r="AN89" i="1"/>
  <c r="AO89" i="1"/>
  <c r="U23" i="1"/>
  <c r="T23" i="1"/>
  <c r="AD20" i="1"/>
  <c r="AE20" i="1"/>
  <c r="AY26" i="1"/>
  <c r="AX26" i="1"/>
  <c r="CW83" i="1"/>
  <c r="CV83" i="1"/>
  <c r="CW95" i="1"/>
  <c r="CV95" i="1"/>
  <c r="AN95" i="1"/>
  <c r="AE95" i="1"/>
  <c r="AD95" i="1"/>
  <c r="DF17" i="1"/>
  <c r="AO17" i="1"/>
  <c r="AN17" i="1"/>
  <c r="DF89" i="1"/>
  <c r="AD89" i="1"/>
  <c r="AE89" i="1"/>
  <c r="DG89" i="1"/>
  <c r="BS98" i="1"/>
  <c r="BR98" i="1"/>
  <c r="T98" i="1"/>
  <c r="U98" i="1"/>
  <c r="BS23" i="1"/>
  <c r="BR23" i="1"/>
  <c r="AY23" i="1"/>
  <c r="DG20" i="1"/>
  <c r="DF20" i="1"/>
  <c r="AX20" i="1"/>
  <c r="AY20" i="1"/>
  <c r="CC20" i="1"/>
  <c r="CB20" i="1"/>
  <c r="BS83" i="1"/>
  <c r="BR83" i="1"/>
  <c r="AE77" i="1"/>
  <c r="AD77" i="1"/>
  <c r="AN77" i="1"/>
  <c r="AO77" i="1"/>
  <c r="BI44" i="1"/>
  <c r="BH44" i="1"/>
  <c r="U44" i="1"/>
  <c r="T44" i="1"/>
  <c r="DG38" i="1"/>
  <c r="BH35" i="1"/>
  <c r="BI35" i="1"/>
  <c r="AX35" i="1"/>
  <c r="AY35" i="1"/>
  <c r="AY74" i="1"/>
  <c r="AX74" i="1"/>
  <c r="DF74" i="1"/>
  <c r="AY14" i="1"/>
  <c r="AX14" i="1"/>
  <c r="BS41" i="1"/>
  <c r="BR41" i="1"/>
  <c r="CM41" i="1"/>
  <c r="CL41" i="1"/>
  <c r="AE41" i="1"/>
  <c r="AD41" i="1"/>
  <c r="BH50" i="1"/>
  <c r="DG50" i="1"/>
  <c r="BS65" i="1"/>
  <c r="BR65" i="1"/>
  <c r="U65" i="1"/>
  <c r="T65" i="1"/>
  <c r="BH59" i="1"/>
  <c r="BI59" i="1"/>
  <c r="AO59" i="1"/>
  <c r="AN59" i="1"/>
  <c r="AD59" i="1"/>
  <c r="AE59" i="1"/>
  <c r="AX8" i="1"/>
  <c r="AY8" i="1"/>
  <c r="CW92" i="1"/>
  <c r="CV92" i="1"/>
  <c r="CW53" i="1"/>
  <c r="AE80" i="1"/>
  <c r="T80" i="1"/>
  <c r="U80" i="1"/>
  <c r="AO80" i="1"/>
  <c r="AN80" i="1"/>
  <c r="U29" i="1"/>
  <c r="T29" i="1"/>
  <c r="BR17" i="1"/>
  <c r="BS17" i="1"/>
  <c r="CM44" i="1"/>
  <c r="CL44" i="1"/>
  <c r="BH71" i="1"/>
  <c r="BI71" i="1"/>
  <c r="AD38" i="1"/>
  <c r="AE38" i="1"/>
  <c r="AO56" i="1"/>
  <c r="AN56" i="1"/>
  <c r="AD74" i="1"/>
  <c r="AE74" i="1"/>
  <c r="CC50" i="1"/>
  <c r="AY50" i="1"/>
  <c r="AX50" i="1"/>
  <c r="AY65" i="1"/>
  <c r="AX65" i="1"/>
  <c r="AO65" i="1"/>
  <c r="AN65" i="1"/>
  <c r="CM86" i="1"/>
  <c r="CL86" i="1"/>
  <c r="T86" i="1"/>
  <c r="U86" i="1"/>
  <c r="AD47" i="1"/>
  <c r="AE47" i="1"/>
  <c r="CM59" i="1"/>
  <c r="CL59" i="1"/>
  <c r="CB59" i="1"/>
  <c r="CC59" i="1"/>
  <c r="U59" i="1"/>
  <c r="T59" i="1"/>
  <c r="BI92" i="1"/>
  <c r="BH92" i="1"/>
  <c r="BS53" i="1"/>
  <c r="BR53" i="1"/>
  <c r="BS29" i="1"/>
  <c r="BR29" i="1"/>
  <c r="AN29" i="1"/>
  <c r="AO29" i="1"/>
  <c r="CL17" i="1"/>
  <c r="CM17" i="1"/>
  <c r="BR26" i="1"/>
  <c r="BS26" i="1"/>
  <c r="DG77" i="1"/>
  <c r="AO44" i="1"/>
  <c r="AN44" i="1"/>
  <c r="CM71" i="1"/>
  <c r="CL71" i="1"/>
  <c r="CB38" i="1"/>
  <c r="CC35" i="1"/>
  <c r="CB35" i="1"/>
  <c r="U56" i="1"/>
  <c r="T56" i="1"/>
  <c r="AX95" i="1"/>
  <c r="AY95" i="1"/>
  <c r="BH17" i="1"/>
  <c r="BS89" i="1"/>
  <c r="BR89" i="1"/>
  <c r="BI11" i="1"/>
  <c r="BH11" i="1"/>
  <c r="AE98" i="1"/>
  <c r="AD98" i="1"/>
  <c r="CM98" i="1"/>
  <c r="CL98" i="1"/>
  <c r="AX23" i="1"/>
  <c r="BI23" i="1"/>
  <c r="BH23" i="1"/>
  <c r="DG26" i="1"/>
  <c r="CM26" i="1"/>
  <c r="CL26" i="1"/>
  <c r="AY77" i="1"/>
  <c r="AX77" i="1"/>
  <c r="CW77" i="1"/>
  <c r="CV77" i="1"/>
  <c r="DG71" i="1"/>
  <c r="DF71" i="1"/>
  <c r="AO38" i="1"/>
  <c r="AN38" i="1"/>
  <c r="BS38" i="1"/>
  <c r="CC38" i="1"/>
  <c r="DG35" i="1"/>
  <c r="DF35" i="1"/>
  <c r="BS35" i="1"/>
  <c r="BR35" i="1"/>
  <c r="CW62" i="1"/>
  <c r="CV62" i="1"/>
  <c r="AX62" i="1"/>
  <c r="AY62" i="1"/>
  <c r="AY56" i="1"/>
  <c r="AX56" i="1"/>
  <c r="BH74" i="1"/>
  <c r="BS74" i="1"/>
  <c r="BR74" i="1"/>
  <c r="DF14" i="1"/>
  <c r="BI41" i="1"/>
  <c r="BH41" i="1"/>
  <c r="U41" i="1"/>
  <c r="T41" i="1"/>
  <c r="CB50" i="1"/>
  <c r="CV65" i="1"/>
  <c r="CW65" i="1"/>
  <c r="CC65" i="1"/>
  <c r="AY86" i="1"/>
  <c r="AX86" i="1"/>
  <c r="CC86" i="1"/>
  <c r="CW59" i="1"/>
  <c r="CV59" i="1"/>
  <c r="AN8" i="1"/>
  <c r="AE8" i="1"/>
  <c r="DG92" i="1"/>
  <c r="DF92" i="1"/>
  <c r="CV53" i="1"/>
  <c r="U53" i="1"/>
  <c r="T53" i="1"/>
  <c r="AY80" i="1"/>
  <c r="AX80" i="1"/>
  <c r="CL29" i="1"/>
  <c r="DG95" i="1"/>
  <c r="DF95" i="1"/>
  <c r="CW23" i="1"/>
  <c r="CV23" i="1"/>
  <c r="BI83" i="1"/>
  <c r="BH83" i="1"/>
  <c r="CC17" i="1"/>
  <c r="CB17" i="1"/>
  <c r="T89" i="1"/>
  <c r="U89" i="1"/>
  <c r="DF98" i="1"/>
  <c r="DG98" i="1"/>
  <c r="CC98" i="1"/>
  <c r="CB98" i="1"/>
  <c r="DG44" i="1"/>
  <c r="DF44" i="1"/>
  <c r="AD71" i="1"/>
  <c r="AE71" i="1"/>
  <c r="AY38" i="1"/>
  <c r="AX38" i="1"/>
  <c r="CW38" i="1"/>
  <c r="CV38" i="1"/>
  <c r="CM35" i="1"/>
  <c r="CL35" i="1"/>
  <c r="T62" i="1"/>
  <c r="U62" i="1"/>
  <c r="BI56" i="1"/>
  <c r="BH56" i="1"/>
  <c r="CB74" i="1"/>
  <c r="T74" i="1"/>
  <c r="U74" i="1"/>
  <c r="U14" i="1"/>
  <c r="T14" i="1"/>
  <c r="AN41" i="1"/>
  <c r="AO41" i="1"/>
  <c r="CB41" i="1"/>
  <c r="CC41" i="1"/>
  <c r="CW50" i="1"/>
  <c r="CV50" i="1"/>
  <c r="T50" i="1"/>
  <c r="U50" i="1"/>
  <c r="CB65" i="1"/>
  <c r="BR86" i="1"/>
  <c r="BS86" i="1"/>
  <c r="CC47" i="1"/>
  <c r="CB47" i="1"/>
  <c r="BH8" i="1"/>
  <c r="BI8" i="1"/>
  <c r="AO8" i="1"/>
  <c r="BS92" i="1"/>
  <c r="BR92" i="1"/>
  <c r="BH53" i="1"/>
  <c r="BI53" i="1"/>
  <c r="CC80" i="1"/>
  <c r="CB80" i="1"/>
  <c r="AD29" i="1"/>
  <c r="AE29" i="1"/>
  <c r="DF29" i="1"/>
  <c r="T17" i="1"/>
  <c r="U17" i="1"/>
  <c r="CC23" i="1"/>
  <c r="CB23" i="1"/>
  <c r="CV20" i="1"/>
  <c r="T26" i="1"/>
  <c r="U26" i="1"/>
  <c r="CM95" i="1"/>
  <c r="CL95" i="1"/>
  <c r="AE17" i="1"/>
  <c r="AD17" i="1"/>
  <c r="CM89" i="1"/>
  <c r="CL89" i="1"/>
  <c r="CL11" i="1"/>
  <c r="CM11" i="1"/>
  <c r="BS11" i="1"/>
  <c r="BR11" i="1"/>
  <c r="AD23" i="1"/>
  <c r="AE23" i="1"/>
  <c r="AN23" i="1"/>
  <c r="AO23" i="1"/>
  <c r="DG83" i="1"/>
  <c r="DF83" i="1"/>
  <c r="U77" i="1"/>
  <c r="T77" i="1"/>
  <c r="CV44" i="1"/>
  <c r="CW44" i="1"/>
  <c r="BH95" i="1"/>
  <c r="BI95" i="1"/>
  <c r="T95" i="1"/>
  <c r="AX89" i="1"/>
  <c r="AY89" i="1"/>
  <c r="AD11" i="1"/>
  <c r="AE11" i="1"/>
  <c r="AY11" i="1"/>
  <c r="CM23" i="1"/>
  <c r="CL23" i="1"/>
  <c r="BR20" i="1"/>
  <c r="AN20" i="1"/>
  <c r="AO20" i="1"/>
  <c r="CM20" i="1"/>
  <c r="CL20" i="1"/>
  <c r="AE26" i="1"/>
  <c r="AD26" i="1"/>
  <c r="BI26" i="1"/>
  <c r="BH26" i="1"/>
  <c r="CM83" i="1"/>
  <c r="CL83" i="1"/>
  <c r="BH77" i="1"/>
  <c r="BS44" i="1"/>
  <c r="BR44" i="1"/>
  <c r="AY71" i="1"/>
  <c r="AX71" i="1"/>
  <c r="BR71" i="1"/>
  <c r="BS71" i="1"/>
  <c r="BI38" i="1"/>
  <c r="BH38" i="1"/>
  <c r="T38" i="1"/>
  <c r="U38" i="1"/>
  <c r="AO35" i="1"/>
  <c r="AN35" i="1"/>
  <c r="CM56" i="1"/>
  <c r="CL56" i="1"/>
  <c r="DG41" i="1"/>
  <c r="DF41" i="1"/>
  <c r="AX41" i="1"/>
  <c r="AY41" i="1"/>
  <c r="AO86" i="1"/>
  <c r="AN86" i="1"/>
  <c r="CM47" i="1"/>
  <c r="CL47" i="1"/>
  <c r="CW86" i="1"/>
  <c r="CV86" i="1"/>
  <c r="CW8" i="1"/>
  <c r="AN92" i="1"/>
  <c r="CC92" i="1"/>
  <c r="CB92" i="1"/>
  <c r="BS80" i="1"/>
  <c r="DG29" i="1"/>
  <c r="DF11" i="1"/>
  <c r="DG11" i="1"/>
  <c r="AN26" i="1"/>
  <c r="AO26" i="1"/>
  <c r="CW71" i="1"/>
  <c r="CV71" i="1"/>
  <c r="BS62" i="1"/>
  <c r="BR62" i="1"/>
  <c r="AE56" i="1"/>
  <c r="AD56" i="1"/>
  <c r="CM74" i="1"/>
  <c r="CL74" i="1"/>
  <c r="CV74" i="1"/>
  <c r="CW74" i="1"/>
  <c r="AE14" i="1"/>
  <c r="AD14" i="1"/>
  <c r="BS14" i="1"/>
  <c r="BR14" i="1"/>
  <c r="CM50" i="1"/>
  <c r="CL50" i="1"/>
  <c r="AE86" i="1"/>
  <c r="AD86" i="1"/>
  <c r="CW47" i="1"/>
  <c r="CV47" i="1"/>
  <c r="AO47" i="1"/>
  <c r="AN47" i="1"/>
  <c r="DF59" i="1"/>
  <c r="DG59" i="1"/>
  <c r="U8" i="1"/>
  <c r="CB53" i="1"/>
  <c r="CC53" i="1"/>
  <c r="BI80" i="1"/>
  <c r="BH80" i="1"/>
  <c r="BI29" i="1"/>
  <c r="BH29" i="1"/>
  <c r="AY83" i="1"/>
  <c r="AX83" i="1"/>
  <c r="BS77" i="1"/>
  <c r="BR77" i="1"/>
  <c r="AN71" i="1"/>
  <c r="AO71" i="1"/>
  <c r="AE62" i="1"/>
  <c r="AD62" i="1"/>
  <c r="DF56" i="1"/>
  <c r="DG56" i="1"/>
  <c r="CC95" i="1"/>
  <c r="CB95" i="1"/>
  <c r="AY17" i="1"/>
  <c r="AX17" i="1"/>
  <c r="CC89" i="1"/>
  <c r="CB89" i="1"/>
  <c r="CW11" i="1"/>
  <c r="CV11" i="1"/>
  <c r="T11" i="1"/>
  <c r="U11" i="1"/>
  <c r="CC11" i="1"/>
  <c r="CB11" i="1"/>
  <c r="AY98" i="1"/>
  <c r="AX98" i="1"/>
  <c r="BI20" i="1"/>
  <c r="BH20" i="1"/>
  <c r="CW26" i="1"/>
  <c r="CV26" i="1"/>
  <c r="CB83" i="1"/>
  <c r="CC83" i="1"/>
  <c r="T83" i="1"/>
  <c r="U83" i="1"/>
  <c r="AD83" i="1"/>
  <c r="AE83" i="1"/>
  <c r="CC77" i="1"/>
  <c r="BI77" i="1"/>
  <c r="U71" i="1"/>
  <c r="T71" i="1"/>
  <c r="DF38" i="1"/>
  <c r="CW35" i="1"/>
  <c r="CV35" i="1"/>
  <c r="T35" i="1"/>
  <c r="U35" i="1"/>
  <c r="BI62" i="1"/>
  <c r="BH62" i="1"/>
  <c r="DG62" i="1"/>
  <c r="CV56" i="1"/>
  <c r="CW56" i="1"/>
  <c r="CC56" i="1"/>
  <c r="CB56" i="1"/>
  <c r="BH14" i="1"/>
  <c r="BI14" i="1"/>
  <c r="AO14" i="1"/>
  <c r="AN14" i="1"/>
  <c r="CV14" i="1"/>
  <c r="AE50" i="1"/>
  <c r="AD50" i="1"/>
  <c r="BI50" i="1"/>
  <c r="DG65" i="1"/>
  <c r="BI65" i="1"/>
  <c r="BH65" i="1"/>
  <c r="AE65" i="1"/>
  <c r="AD65" i="1"/>
  <c r="BH86" i="1"/>
  <c r="BS47" i="1"/>
  <c r="BR47" i="1"/>
  <c r="AY47" i="1"/>
  <c r="DF86" i="1"/>
  <c r="BR59" i="1"/>
  <c r="BS59" i="1"/>
  <c r="CV8" i="1"/>
  <c r="BS8" i="1"/>
  <c r="AE92" i="1"/>
  <c r="AD92" i="1"/>
  <c r="U92" i="1"/>
  <c r="T92" i="1"/>
  <c r="DF53" i="1"/>
  <c r="AE53" i="1"/>
  <c r="AD53" i="1"/>
  <c r="CW80" i="1"/>
  <c r="CM80" i="1"/>
  <c r="CL80" i="1"/>
  <c r="DG80" i="1"/>
  <c r="DF80" i="1"/>
  <c r="AY29" i="1"/>
  <c r="AX29" i="1"/>
  <c r="CM29" i="1"/>
  <c r="AO98" i="1"/>
  <c r="AN98" i="1"/>
  <c r="BR95" i="1"/>
  <c r="BS95" i="1"/>
  <c r="BI89" i="1"/>
  <c r="BH89" i="1"/>
  <c r="AO11" i="1"/>
  <c r="AN11" i="1"/>
  <c r="BI98" i="1"/>
  <c r="BH98" i="1"/>
  <c r="BS20" i="1"/>
  <c r="CC26" i="1"/>
  <c r="CB26" i="1"/>
  <c r="AO83" i="1"/>
  <c r="AN83" i="1"/>
  <c r="CM77" i="1"/>
  <c r="CL77" i="1"/>
  <c r="CC44" i="1"/>
  <c r="CB44" i="1"/>
  <c r="AD44" i="1"/>
  <c r="AE44" i="1"/>
  <c r="AY44" i="1"/>
  <c r="AX44" i="1"/>
  <c r="CB71" i="1"/>
  <c r="CC71" i="1"/>
  <c r="BR38" i="1"/>
  <c r="CL38" i="1"/>
  <c r="CM38" i="1"/>
  <c r="AE35" i="1"/>
  <c r="AD35" i="1"/>
  <c r="CB62" i="1"/>
  <c r="CC62" i="1"/>
  <c r="CM62" i="1"/>
  <c r="CL62" i="1"/>
  <c r="AO62" i="1"/>
  <c r="AN62" i="1"/>
  <c r="BR56" i="1"/>
  <c r="BS56" i="1"/>
  <c r="AO74" i="1"/>
  <c r="AN74" i="1"/>
  <c r="CC74" i="1"/>
  <c r="CB14" i="1"/>
  <c r="CC14" i="1"/>
  <c r="CM14" i="1"/>
  <c r="CL14" i="1"/>
  <c r="CV41" i="1"/>
  <c r="CW41" i="1"/>
  <c r="AO50" i="1"/>
  <c r="AN50" i="1"/>
  <c r="BS50" i="1"/>
  <c r="BR50" i="1"/>
  <c r="CL65" i="1"/>
  <c r="BI47" i="1"/>
  <c r="BH47" i="1"/>
  <c r="DG47" i="1"/>
  <c r="DF47" i="1"/>
  <c r="T47" i="1"/>
  <c r="U47" i="1"/>
  <c r="AY59" i="1"/>
  <c r="AX59" i="1"/>
  <c r="BR8" i="1"/>
  <c r="DF8" i="1"/>
  <c r="DG8" i="1"/>
  <c r="CC8" i="1"/>
  <c r="CB8" i="1"/>
  <c r="CM8" i="1"/>
  <c r="CL8" i="1"/>
  <c r="AY92" i="1"/>
  <c r="AX92" i="1"/>
  <c r="CM92" i="1"/>
  <c r="CL92" i="1"/>
  <c r="AY53" i="1"/>
  <c r="CM53" i="1"/>
  <c r="CL53" i="1"/>
  <c r="AO53" i="1"/>
  <c r="AN53" i="1"/>
  <c r="CV80" i="1"/>
  <c r="CV29" i="1"/>
  <c r="CW29" i="1"/>
  <c r="CC29" i="1"/>
  <c r="CB29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tc={6B41C723-C735-4225-8539-ABB1F215B894}</author>
  </authors>
  <commentList>
    <comment ref="B15" authorId="0" shapeId="0" xr:uid="{6B41C723-C735-4225-8539-ABB1F215B894}">
      <text>
        <r>
          <rPr>
            <sz val="11"/>
            <color theme="1"/>
            <rFont val="Calibri"/>
            <family val="2"/>
            <scheme val="minor"/>
          </rPr>
          <t>[Threaded comment]
Your version of Excel allows you to read this threaded comment; however, any edits to it will get removed if the file is opened in a newer version of Excel. Learn more: https://go.microsoft.com/fwlink/?linkid=870924
Comment:
    Too concentrated - wrong volume added?</t>
        </r>
      </text>
    </comment>
  </commentList>
</comments>
</file>

<file path=xl/sharedStrings.xml><?xml version="1.0" encoding="utf-8"?>
<sst xmlns="http://schemas.openxmlformats.org/spreadsheetml/2006/main" count="330" uniqueCount="73">
  <si>
    <t>DES 1.1</t>
  </si>
  <si>
    <t>DES 1.2</t>
  </si>
  <si>
    <t>DES 1.3</t>
  </si>
  <si>
    <t>DES 9.1</t>
  </si>
  <si>
    <t>DES 2.1</t>
  </si>
  <si>
    <t>DES 2.2</t>
  </si>
  <si>
    <t>DES 2.3</t>
  </si>
  <si>
    <t>DES 9.2</t>
  </si>
  <si>
    <t>DES 3.1</t>
  </si>
  <si>
    <t>DES 3.2</t>
  </si>
  <si>
    <t>DES 3.3</t>
  </si>
  <si>
    <t>DES 9.3</t>
  </si>
  <si>
    <t>DES 4.3</t>
  </si>
  <si>
    <t>DES 10.1</t>
  </si>
  <si>
    <t>DES 5.1</t>
  </si>
  <si>
    <t>DES 5.2</t>
  </si>
  <si>
    <t>DES 5.3</t>
  </si>
  <si>
    <t>DES 10.2.</t>
  </si>
  <si>
    <t>DES 6.1</t>
  </si>
  <si>
    <t>DES 6.2</t>
  </si>
  <si>
    <t>DES 6.3</t>
  </si>
  <si>
    <t>DES 10.3</t>
  </si>
  <si>
    <t>DES 7.1</t>
  </si>
  <si>
    <t>DES 7.2</t>
  </si>
  <si>
    <t>DES 7.3</t>
  </si>
  <si>
    <t>BUFFER</t>
  </si>
  <si>
    <t>DES 8.1</t>
  </si>
  <si>
    <t>DES 8.2</t>
  </si>
  <si>
    <t>DES 8.3</t>
  </si>
  <si>
    <t>∆A/∆t</t>
  </si>
  <si>
    <t>0h</t>
  </si>
  <si>
    <t>6h</t>
  </si>
  <si>
    <t>8h</t>
  </si>
  <si>
    <r>
      <t>∆A/∆t</t>
    </r>
    <r>
      <rPr>
        <b/>
        <vertAlign val="subscript"/>
        <sz val="11"/>
        <color theme="1"/>
        <rFont val="Calibri"/>
        <family val="2"/>
        <charset val="238"/>
      </rPr>
      <t>sr.vr.</t>
    </r>
  </si>
  <si>
    <t>st.dev</t>
  </si>
  <si>
    <t>DES 4.1</t>
  </si>
  <si>
    <t>DES 4.2</t>
  </si>
  <si>
    <t>2h</t>
  </si>
  <si>
    <t>4h</t>
  </si>
  <si>
    <t xml:space="preserve">24h - day 1 </t>
  </si>
  <si>
    <t>48h - day 2</t>
  </si>
  <si>
    <t>72h - day 3</t>
  </si>
  <si>
    <t>96h - day 4</t>
  </si>
  <si>
    <t xml:space="preserve">day 7 </t>
  </si>
  <si>
    <t>day 14</t>
  </si>
  <si>
    <t>solvents</t>
  </si>
  <si>
    <t>ε</t>
  </si>
  <si>
    <t>d</t>
  </si>
  <si>
    <t>µmol/L min</t>
  </si>
  <si>
    <t>min</t>
  </si>
  <si>
    <t>%</t>
  </si>
  <si>
    <r>
      <t>c</t>
    </r>
    <r>
      <rPr>
        <b/>
        <vertAlign val="subscript"/>
        <sz val="11"/>
        <color theme="1"/>
        <rFont val="Calibri"/>
        <family val="2"/>
        <charset val="238"/>
      </rPr>
      <t>sr.vr.</t>
    </r>
  </si>
  <si>
    <t>hours</t>
  </si>
  <si>
    <t>days</t>
  </si>
  <si>
    <r>
      <rPr>
        <b/>
        <sz val="11"/>
        <color theme="1"/>
        <rFont val="Calibri"/>
        <family val="2"/>
        <charset val="238"/>
        <scheme val="minor"/>
      </rPr>
      <t>Assay 1.</t>
    </r>
    <r>
      <rPr>
        <sz val="11"/>
        <color theme="1"/>
        <rFont val="Calibri"/>
        <family val="2"/>
        <scheme val="minor"/>
      </rPr>
      <t xml:space="preserve"> GDH cell extract</t>
    </r>
  </si>
  <si>
    <r>
      <rPr>
        <b/>
        <sz val="11"/>
        <color theme="1"/>
        <rFont val="Calibri"/>
        <family val="2"/>
        <charset val="238"/>
        <scheme val="minor"/>
      </rPr>
      <t>Assay 2</t>
    </r>
    <r>
      <rPr>
        <sz val="11"/>
        <color theme="1"/>
        <rFont val="Calibri"/>
        <family val="2"/>
        <scheme val="minor"/>
      </rPr>
      <t>. GDH cell extract + NAD</t>
    </r>
    <r>
      <rPr>
        <vertAlign val="superscript"/>
        <sz val="11"/>
        <color theme="1"/>
        <rFont val="Calibri"/>
        <family val="2"/>
        <charset val="238"/>
        <scheme val="minor"/>
      </rPr>
      <t>+</t>
    </r>
  </si>
  <si>
    <t>DES 10.2</t>
  </si>
  <si>
    <t>Assay 1. GDH cell extract</t>
  </si>
  <si>
    <r>
      <t>Assay 2. GDH cell extract + NAD</t>
    </r>
    <r>
      <rPr>
        <b/>
        <vertAlign val="superscript"/>
        <sz val="11"/>
        <color theme="1"/>
        <rFont val="Calibri"/>
        <family val="2"/>
        <charset val="238"/>
        <scheme val="minor"/>
      </rPr>
      <t>+</t>
    </r>
  </si>
  <si>
    <t>t (sec)</t>
  </si>
  <si>
    <t>c</t>
  </si>
  <si>
    <t>res. act</t>
  </si>
  <si>
    <r>
      <t xml:space="preserve">res. Act </t>
    </r>
    <r>
      <rPr>
        <b/>
        <vertAlign val="subscript"/>
        <sz val="11"/>
        <color theme="1"/>
        <rFont val="Calibri"/>
        <family val="2"/>
      </rPr>
      <t>sr.vr</t>
    </r>
  </si>
  <si>
    <t>min-1</t>
  </si>
  <si>
    <t>(µmol/L min)</t>
  </si>
  <si>
    <t>USED FORMULAS</t>
  </si>
  <si>
    <r>
      <t>M</t>
    </r>
    <r>
      <rPr>
        <vertAlign val="superscript"/>
        <sz val="11"/>
        <color theme="1"/>
        <rFont val="Calibri"/>
        <family val="2"/>
        <scheme val="minor"/>
      </rPr>
      <t>-1</t>
    </r>
    <r>
      <rPr>
        <sz val="11"/>
        <color theme="1"/>
        <rFont val="Calibri"/>
        <family val="2"/>
        <scheme val="minor"/>
      </rPr>
      <t xml:space="preserve"> cm</t>
    </r>
    <r>
      <rPr>
        <vertAlign val="superscript"/>
        <sz val="11"/>
        <color theme="1"/>
        <rFont val="Calibri"/>
        <family val="2"/>
        <scheme val="minor"/>
      </rPr>
      <t>-1</t>
    </r>
  </si>
  <si>
    <t>0.61</t>
  </si>
  <si>
    <t>cm</t>
  </si>
  <si>
    <r>
      <t>c [</t>
    </r>
    <r>
      <rPr>
        <sz val="11"/>
        <color theme="1"/>
        <rFont val="Calibri"/>
        <family val="2"/>
      </rPr>
      <t>µ</t>
    </r>
    <r>
      <rPr>
        <sz val="11"/>
        <color theme="1"/>
        <rFont val="Calibri"/>
        <family val="2"/>
        <scheme val="minor"/>
      </rPr>
      <t>mol /L min]</t>
    </r>
  </si>
  <si>
    <r>
      <t>cm</t>
    </r>
    <r>
      <rPr>
        <vertAlign val="superscript"/>
        <sz val="11"/>
        <color theme="1"/>
        <rFont val="Calibri"/>
        <family val="2"/>
        <charset val="238"/>
        <scheme val="minor"/>
      </rPr>
      <t xml:space="preserve">2 </t>
    </r>
    <r>
      <rPr>
        <sz val="11"/>
        <color theme="1"/>
        <rFont val="Calibri"/>
        <family val="2"/>
        <scheme val="minor"/>
      </rPr>
      <t xml:space="preserve"> mmol</t>
    </r>
    <r>
      <rPr>
        <vertAlign val="superscript"/>
        <sz val="11"/>
        <color theme="1"/>
        <rFont val="Calibri"/>
        <family val="2"/>
        <charset val="238"/>
        <scheme val="minor"/>
      </rPr>
      <t>-1</t>
    </r>
  </si>
  <si>
    <r>
      <t>mL mmol</t>
    </r>
    <r>
      <rPr>
        <vertAlign val="superscript"/>
        <sz val="11"/>
        <color theme="1"/>
        <rFont val="Calibri"/>
        <family val="2"/>
        <charset val="238"/>
        <scheme val="minor"/>
      </rPr>
      <t>-1</t>
    </r>
  </si>
  <si>
    <t>c [U/L]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</si>
</sst>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0"/>
    <numFmt numFmtId="165" formatCode="0.000"/>
    <numFmt numFmtId="166" formatCode="0.0E+00"/>
  </numFmts>
  <fonts count="2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rgb="FFC00000"/>
      <name val="Calibri"/>
      <family val="2"/>
      <charset val="238"/>
      <scheme val="minor"/>
    </font>
    <font>
      <strike/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</font>
    <font>
      <b/>
      <vertAlign val="subscript"/>
      <sz val="11"/>
      <color theme="1"/>
      <name val="Calibri"/>
      <family val="2"/>
      <charset val="238"/>
    </font>
    <font>
      <sz val="11"/>
      <color theme="2" tint="-0.499984740745262"/>
      <name val="Calibri"/>
      <family val="2"/>
      <charset val="238"/>
      <scheme val="minor"/>
    </font>
    <font>
      <vertAlign val="superscript"/>
      <sz val="11"/>
      <color theme="1"/>
      <name val="Calibri"/>
      <family val="2"/>
      <charset val="238"/>
      <scheme val="minor"/>
    </font>
    <font>
      <sz val="11"/>
      <color theme="7" tint="0.3999755851924192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vertAlign val="subscript"/>
      <sz val="11"/>
      <color theme="1"/>
      <name val="Calibri"/>
      <family val="2"/>
    </font>
    <font>
      <b/>
      <vertAlign val="superscript"/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strike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trike/>
      <sz val="11"/>
      <color rgb="FFFF0000"/>
      <name val="Calibri"/>
      <family val="2"/>
      <scheme val="minor"/>
    </font>
    <font>
      <sz val="8"/>
      <name val="Calibri"/>
      <family val="2"/>
      <scheme val="minor"/>
    </font>
    <font>
      <b/>
      <sz val="11"/>
      <color rgb="FFFF0000"/>
      <name val="Calibri"/>
      <family val="2"/>
      <charset val="238"/>
    </font>
  </fonts>
  <fills count="33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8F75"/>
        <bgColor indexed="64"/>
      </patternFill>
    </fill>
    <fill>
      <patternFill patternType="solid">
        <fgColor rgb="FFFFB5A3"/>
        <bgColor indexed="64"/>
      </patternFill>
    </fill>
    <fill>
      <patternFill patternType="solid">
        <fgColor rgb="FFFFE3DD"/>
        <bgColor indexed="64"/>
      </patternFill>
    </fill>
    <fill>
      <patternFill patternType="solid">
        <fgColor rgb="FFB685FF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72DFDC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4747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9"/>
        <bgColor indexed="64"/>
      </patternFill>
    </fill>
  </fills>
  <borders count="12">
    <border>
      <left/>
      <right/>
      <top/>
      <bottom/>
      <diagonal/>
    </border>
    <border diagonalUp="1">
      <left/>
      <right/>
      <top/>
      <bottom/>
      <diagonal style="thin">
        <color auto="1"/>
      </diagonal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 diagonalUp="1" diagonalDown="1">
      <left/>
      <right/>
      <top/>
      <bottom/>
      <diagonal style="thin">
        <color auto="1"/>
      </diagonal>
    </border>
    <border>
      <left/>
      <right style="thin">
        <color indexed="64"/>
      </right>
      <top/>
      <bottom style="thin">
        <color indexed="64"/>
      </bottom>
      <diagonal/>
    </border>
    <border diagonalUp="1" diagonalDown="1">
      <left/>
      <right style="thin">
        <color indexed="64"/>
      </right>
      <top/>
      <bottom/>
      <diagonal style="thin">
        <color auto="1"/>
      </diagonal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 diagonalUp="1" diagonalDown="1">
      <left/>
      <right/>
      <top style="thin">
        <color indexed="64"/>
      </top>
      <bottom/>
      <diagonal style="thin">
        <color auto="1"/>
      </diagonal>
    </border>
    <border diagonalUp="1" diagonalDown="1">
      <left/>
      <right style="thin">
        <color indexed="64"/>
      </right>
      <top style="thin">
        <color indexed="64"/>
      </top>
      <bottom/>
      <diagonal style="thin">
        <color auto="1"/>
      </diagonal>
    </border>
  </borders>
  <cellStyleXfs count="1">
    <xf numFmtId="0" fontId="0" fillId="0" borderId="0"/>
  </cellStyleXfs>
  <cellXfs count="162">
    <xf numFmtId="0" fontId="0" fillId="0" borderId="0" xfId="0"/>
    <xf numFmtId="0" fontId="0" fillId="0" borderId="0" xfId="0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1" fillId="0" borderId="0" xfId="0" applyFont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21" fontId="8" fillId="0" borderId="0" xfId="0" applyNumberFormat="1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21" fontId="0" fillId="0" borderId="0" xfId="0" applyNumberFormat="1" applyAlignment="1">
      <alignment horizontal="center" vertical="center"/>
    </xf>
    <xf numFmtId="21" fontId="9" fillId="0" borderId="0" xfId="0" applyNumberFormat="1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26" borderId="0" xfId="0" applyFill="1" applyAlignment="1">
      <alignment vertical="center"/>
    </xf>
    <xf numFmtId="0" fontId="0" fillId="20" borderId="0" xfId="0" applyFill="1" applyAlignment="1">
      <alignment vertical="center"/>
    </xf>
    <xf numFmtId="0" fontId="0" fillId="21" borderId="0" xfId="0" applyFill="1" applyAlignment="1">
      <alignment vertical="center"/>
    </xf>
    <xf numFmtId="0" fontId="0" fillId="22" borderId="0" xfId="0" applyFill="1" applyAlignment="1">
      <alignment vertical="center"/>
    </xf>
    <xf numFmtId="0" fontId="0" fillId="24" borderId="0" xfId="0" applyFill="1" applyAlignment="1">
      <alignment vertical="center"/>
    </xf>
    <xf numFmtId="0" fontId="0" fillId="25" borderId="0" xfId="0" applyFill="1" applyAlignment="1">
      <alignment vertical="center"/>
    </xf>
    <xf numFmtId="0" fontId="0" fillId="16" borderId="0" xfId="0" applyFill="1" applyAlignment="1">
      <alignment vertical="center"/>
    </xf>
    <xf numFmtId="0" fontId="0" fillId="13" borderId="0" xfId="0" applyFill="1" applyAlignment="1">
      <alignment vertical="center"/>
    </xf>
    <xf numFmtId="0" fontId="0" fillId="17" borderId="0" xfId="0" applyFill="1" applyAlignment="1">
      <alignment vertical="center"/>
    </xf>
    <xf numFmtId="0" fontId="0" fillId="18" borderId="0" xfId="0" applyFill="1" applyAlignment="1">
      <alignment vertical="center"/>
    </xf>
    <xf numFmtId="0" fontId="0" fillId="19" borderId="0" xfId="0" applyFill="1" applyAlignment="1">
      <alignment vertical="center"/>
    </xf>
    <xf numFmtId="0" fontId="0" fillId="12" borderId="0" xfId="0" applyFill="1" applyAlignment="1">
      <alignment vertical="center"/>
    </xf>
    <xf numFmtId="0" fontId="0" fillId="14" borderId="0" xfId="0" applyFill="1" applyAlignment="1">
      <alignment vertical="center"/>
    </xf>
    <xf numFmtId="0" fontId="0" fillId="15" borderId="0" xfId="0" applyFill="1" applyAlignment="1">
      <alignment vertical="center"/>
    </xf>
    <xf numFmtId="0" fontId="0" fillId="8" borderId="0" xfId="0" applyFill="1" applyAlignment="1">
      <alignment vertical="center"/>
    </xf>
    <xf numFmtId="0" fontId="0" fillId="5" borderId="0" xfId="0" applyFill="1" applyAlignment="1">
      <alignment vertical="center"/>
    </xf>
    <xf numFmtId="0" fontId="0" fillId="9" borderId="0" xfId="0" applyFill="1" applyAlignment="1">
      <alignment vertical="center"/>
    </xf>
    <xf numFmtId="0" fontId="0" fillId="10" borderId="0" xfId="0" applyFill="1" applyAlignment="1">
      <alignment vertical="center"/>
    </xf>
    <xf numFmtId="0" fontId="0" fillId="11" borderId="0" xfId="0" applyFill="1" applyAlignment="1">
      <alignment vertical="center"/>
    </xf>
    <xf numFmtId="0" fontId="0" fillId="2" borderId="0" xfId="0" applyFill="1" applyAlignment="1">
      <alignment vertical="center"/>
    </xf>
    <xf numFmtId="0" fontId="0" fillId="3" borderId="0" xfId="0" applyFill="1" applyAlignment="1">
      <alignment vertical="center"/>
    </xf>
    <xf numFmtId="0" fontId="0" fillId="4" borderId="0" xfId="0" applyFill="1" applyAlignment="1">
      <alignment vertical="center"/>
    </xf>
    <xf numFmtId="0" fontId="0" fillId="6" borderId="0" xfId="0" applyFill="1" applyAlignment="1">
      <alignment vertical="center"/>
    </xf>
    <xf numFmtId="0" fontId="0" fillId="7" borderId="0" xfId="0" applyFill="1" applyAlignment="1">
      <alignment vertical="center"/>
    </xf>
    <xf numFmtId="165" fontId="11" fillId="0" borderId="0" xfId="0" applyNumberFormat="1" applyFont="1" applyAlignment="1">
      <alignment horizontal="center" vertical="center"/>
    </xf>
    <xf numFmtId="165" fontId="0" fillId="0" borderId="0" xfId="0" applyNumberForma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0" fillId="0" borderId="0" xfId="0" applyAlignment="1">
      <alignment horizontal="right"/>
    </xf>
    <xf numFmtId="21" fontId="0" fillId="0" borderId="0" xfId="0" applyNumberFormat="1"/>
    <xf numFmtId="0" fontId="8" fillId="0" borderId="0" xfId="0" applyFont="1"/>
    <xf numFmtId="21" fontId="8" fillId="0" borderId="0" xfId="0" applyNumberFormat="1" applyFont="1"/>
    <xf numFmtId="21" fontId="9" fillId="0" borderId="0" xfId="0" applyNumberFormat="1" applyFont="1"/>
    <xf numFmtId="0" fontId="11" fillId="0" borderId="0" xfId="0" applyFont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7" fillId="0" borderId="0" xfId="0" applyFont="1" applyAlignment="1">
      <alignment horizontal="center" vertical="center"/>
    </xf>
    <xf numFmtId="164" fontId="0" fillId="0" borderId="0" xfId="0" applyNumberFormat="1" applyAlignment="1">
      <alignment horizontal="center" vertical="center" wrapText="1"/>
    </xf>
    <xf numFmtId="2" fontId="15" fillId="28" borderId="8" xfId="0" applyNumberFormat="1" applyFont="1" applyFill="1" applyBorder="1" applyAlignment="1">
      <alignment horizontal="center" vertical="center"/>
    </xf>
    <xf numFmtId="2" fontId="0" fillId="28" borderId="0" xfId="0" applyNumberFormat="1" applyFill="1" applyAlignment="1">
      <alignment horizontal="center" vertical="center"/>
    </xf>
    <xf numFmtId="2" fontId="0" fillId="28" borderId="2" xfId="0" applyNumberFormat="1" applyFill="1" applyBorder="1" applyAlignment="1">
      <alignment horizontal="center" vertical="center"/>
    </xf>
    <xf numFmtId="2" fontId="4" fillId="28" borderId="0" xfId="0" applyNumberFormat="1" applyFont="1" applyFill="1" applyAlignment="1">
      <alignment horizontal="center" vertical="center"/>
    </xf>
    <xf numFmtId="0" fontId="0" fillId="28" borderId="0" xfId="0" applyFill="1"/>
    <xf numFmtId="0" fontId="0" fillId="29" borderId="0" xfId="0" applyFill="1"/>
    <xf numFmtId="0" fontId="7" fillId="29" borderId="3" xfId="0" applyFont="1" applyFill="1" applyBorder="1" applyAlignment="1">
      <alignment horizontal="right" vertical="center" wrapText="1"/>
    </xf>
    <xf numFmtId="1" fontId="7" fillId="29" borderId="7" xfId="0" applyNumberFormat="1" applyFont="1" applyFill="1" applyBorder="1" applyAlignment="1">
      <alignment horizontal="center" vertical="center" wrapText="1"/>
    </xf>
    <xf numFmtId="0" fontId="7" fillId="29" borderId="3" xfId="0" applyFont="1" applyFill="1" applyBorder="1" applyAlignment="1">
      <alignment horizontal="center" vertical="center" wrapText="1"/>
    </xf>
    <xf numFmtId="0" fontId="7" fillId="29" borderId="5" xfId="0" applyFont="1" applyFill="1" applyBorder="1" applyAlignment="1">
      <alignment horizontal="center" vertical="center" wrapText="1"/>
    </xf>
    <xf numFmtId="2" fontId="0" fillId="29" borderId="4" xfId="0" applyNumberFormat="1" applyFill="1" applyBorder="1" applyAlignment="1">
      <alignment horizontal="center" vertical="center"/>
    </xf>
    <xf numFmtId="2" fontId="0" fillId="29" borderId="6" xfId="0" applyNumberFormat="1" applyFill="1" applyBorder="1" applyAlignment="1">
      <alignment horizontal="center" vertical="center"/>
    </xf>
    <xf numFmtId="0" fontId="0" fillId="3" borderId="0" xfId="0" applyFill="1" applyAlignment="1">
      <alignment horizontal="center" vertical="center" wrapText="1"/>
    </xf>
    <xf numFmtId="0" fontId="7" fillId="3" borderId="0" xfId="0" applyFont="1" applyFill="1" applyAlignment="1">
      <alignment vertical="center" wrapText="1"/>
    </xf>
    <xf numFmtId="0" fontId="7" fillId="3" borderId="0" xfId="0" applyFont="1" applyFill="1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0" fontId="17" fillId="27" borderId="0" xfId="0" applyFont="1" applyFill="1" applyAlignment="1">
      <alignment vertical="center" wrapText="1"/>
    </xf>
    <xf numFmtId="0" fontId="17" fillId="27" borderId="0" xfId="0" applyFont="1" applyFill="1" applyAlignment="1">
      <alignment horizontal="center" vertical="center" wrapText="1"/>
    </xf>
    <xf numFmtId="2" fontId="15" fillId="28" borderId="9" xfId="0" applyNumberFormat="1" applyFont="1" applyFill="1" applyBorder="1" applyAlignment="1">
      <alignment horizontal="center" vertical="center"/>
    </xf>
    <xf numFmtId="2" fontId="0" fillId="29" borderId="10" xfId="0" applyNumberFormat="1" applyFill="1" applyBorder="1" applyAlignment="1">
      <alignment horizontal="center" vertical="center"/>
    </xf>
    <xf numFmtId="2" fontId="0" fillId="29" borderId="11" xfId="0" applyNumberFormat="1" applyFill="1" applyBorder="1" applyAlignment="1">
      <alignment horizontal="center" vertical="center"/>
    </xf>
    <xf numFmtId="0" fontId="0" fillId="29" borderId="0" xfId="0" applyFill="1" applyAlignment="1">
      <alignment horizontal="right" vertical="center"/>
    </xf>
    <xf numFmtId="0" fontId="0" fillId="0" borderId="0" xfId="0" applyAlignment="1">
      <alignment horizontal="right" vertical="center"/>
    </xf>
    <xf numFmtId="0" fontId="0" fillId="4" borderId="0" xfId="0" applyFill="1" applyAlignment="1">
      <alignment horizontal="center" vertical="center"/>
    </xf>
    <xf numFmtId="0" fontId="0" fillId="30" borderId="0" xfId="0" applyFill="1" applyAlignment="1">
      <alignment vertical="center"/>
    </xf>
    <xf numFmtId="0" fontId="11" fillId="2" borderId="0" xfId="0" applyFont="1" applyFill="1" applyAlignment="1">
      <alignment horizontal="center" vertical="center"/>
    </xf>
    <xf numFmtId="165" fontId="11" fillId="2" borderId="0" xfId="0" applyNumberFormat="1" applyFont="1" applyFill="1" applyAlignment="1">
      <alignment horizontal="center" vertical="center"/>
    </xf>
    <xf numFmtId="0" fontId="11" fillId="2" borderId="0" xfId="0" applyFont="1" applyFill="1" applyAlignment="1">
      <alignment horizontal="center" vertical="center" wrapText="1"/>
    </xf>
    <xf numFmtId="2" fontId="11" fillId="13" borderId="0" xfId="0" applyNumberFormat="1" applyFont="1" applyFill="1" applyAlignment="1">
      <alignment horizontal="center" vertical="center" wrapText="1"/>
    </xf>
    <xf numFmtId="165" fontId="11" fillId="13" borderId="0" xfId="0" applyNumberFormat="1" applyFont="1" applyFill="1" applyAlignment="1">
      <alignment horizontal="center" vertical="center"/>
    </xf>
    <xf numFmtId="0" fontId="11" fillId="13" borderId="0" xfId="0" applyFont="1" applyFill="1" applyAlignment="1">
      <alignment horizontal="center" vertical="center" wrapText="1"/>
    </xf>
    <xf numFmtId="1" fontId="11" fillId="17" borderId="0" xfId="0" applyNumberFormat="1" applyFont="1" applyFill="1" applyAlignment="1">
      <alignment horizontal="center" vertical="center" wrapText="1"/>
    </xf>
    <xf numFmtId="2" fontId="11" fillId="0" borderId="0" xfId="0" applyNumberFormat="1" applyFont="1" applyAlignment="1">
      <alignment horizontal="center" vertical="center" wrapText="1"/>
    </xf>
    <xf numFmtId="1" fontId="11" fillId="0" borderId="0" xfId="0" applyNumberFormat="1" applyFont="1" applyAlignment="1">
      <alignment horizontal="center" vertical="center" wrapText="1"/>
    </xf>
    <xf numFmtId="2" fontId="0" fillId="0" borderId="0" xfId="0" applyNumberFormat="1" applyAlignment="1">
      <alignment horizontal="center" vertical="center" wrapText="1"/>
    </xf>
    <xf numFmtId="1" fontId="0" fillId="0" borderId="0" xfId="0" applyNumberFormat="1" applyAlignment="1">
      <alignment horizontal="center" vertical="center" wrapText="1"/>
    </xf>
    <xf numFmtId="164" fontId="23" fillId="0" borderId="0" xfId="0" applyNumberFormat="1" applyFont="1" applyAlignment="1">
      <alignment horizontal="center" vertical="center" wrapText="1"/>
    </xf>
    <xf numFmtId="1" fontId="23" fillId="0" borderId="0" xfId="0" applyNumberFormat="1" applyFont="1" applyAlignment="1">
      <alignment horizontal="center" vertical="center" wrapText="1"/>
    </xf>
    <xf numFmtId="0" fontId="23" fillId="0" borderId="0" xfId="0" applyFont="1" applyAlignment="1">
      <alignment horizontal="center" vertical="center"/>
    </xf>
    <xf numFmtId="21" fontId="0" fillId="4" borderId="0" xfId="0" applyNumberFormat="1" applyFill="1" applyAlignment="1">
      <alignment horizontal="center" vertical="center"/>
    </xf>
    <xf numFmtId="164" fontId="0" fillId="4" borderId="0" xfId="0" applyNumberFormat="1" applyFill="1" applyAlignment="1">
      <alignment horizontal="center" vertical="center" wrapText="1"/>
    </xf>
    <xf numFmtId="1" fontId="0" fillId="4" borderId="0" xfId="0" applyNumberFormat="1" applyFill="1" applyAlignment="1">
      <alignment horizontal="center" vertical="center" wrapText="1"/>
    </xf>
    <xf numFmtId="0" fontId="10" fillId="4" borderId="0" xfId="0" applyFont="1" applyFill="1" applyAlignment="1">
      <alignment horizontal="center" vertical="center"/>
    </xf>
    <xf numFmtId="164" fontId="23" fillId="4" borderId="0" xfId="0" applyNumberFormat="1" applyFont="1" applyFill="1" applyAlignment="1">
      <alignment horizontal="center" vertical="center" wrapText="1"/>
    </xf>
    <xf numFmtId="1" fontId="23" fillId="4" borderId="0" xfId="0" applyNumberFormat="1" applyFont="1" applyFill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4" fillId="0" borderId="0" xfId="0" applyFont="1" applyAlignment="1">
      <alignment horizontal="center" vertical="center"/>
    </xf>
    <xf numFmtId="0" fontId="25" fillId="0" borderId="0" xfId="0" applyFont="1" applyAlignment="1">
      <alignment horizontal="center" vertical="center"/>
    </xf>
    <xf numFmtId="0" fontId="23" fillId="4" borderId="0" xfId="0" applyFont="1" applyFill="1" applyAlignment="1">
      <alignment horizontal="center" vertical="center"/>
    </xf>
    <xf numFmtId="21" fontId="0" fillId="0" borderId="0" xfId="0" applyNumberFormat="1" applyAlignment="1">
      <alignment vertical="center"/>
    </xf>
    <xf numFmtId="0" fontId="0" fillId="0" borderId="0" xfId="0" applyAlignment="1">
      <alignment horizontal="center" wrapText="1"/>
    </xf>
    <xf numFmtId="165" fontId="27" fillId="0" borderId="0" xfId="0" applyNumberFormat="1" applyFont="1" applyAlignment="1">
      <alignment horizontal="center" vertical="center"/>
    </xf>
    <xf numFmtId="0" fontId="2" fillId="29" borderId="0" xfId="0" applyFont="1" applyFill="1" applyAlignment="1">
      <alignment horizontal="center"/>
    </xf>
    <xf numFmtId="0" fontId="3" fillId="29" borderId="0" xfId="0" applyFont="1" applyFill="1" applyAlignment="1">
      <alignment horizontal="center"/>
    </xf>
    <xf numFmtId="0" fontId="0" fillId="29" borderId="0" xfId="0" applyFill="1" applyAlignment="1">
      <alignment horizontal="center"/>
    </xf>
    <xf numFmtId="0" fontId="7" fillId="29" borderId="0" xfId="0" applyFont="1" applyFill="1" applyAlignment="1">
      <alignment horizontal="center"/>
    </xf>
    <xf numFmtId="164" fontId="0" fillId="0" borderId="0" xfId="0" applyNumberFormat="1" applyAlignment="1">
      <alignment horizontal="center" vertical="center" wrapText="1"/>
    </xf>
    <xf numFmtId="0" fontId="20" fillId="31" borderId="0" xfId="0" applyFont="1" applyFill="1" applyAlignment="1">
      <alignment horizontal="center" vertical="center"/>
    </xf>
    <xf numFmtId="0" fontId="0" fillId="32" borderId="0" xfId="0" applyFill="1" applyAlignment="1">
      <alignment horizontal="center" vertical="center"/>
    </xf>
    <xf numFmtId="165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11" fontId="0" fillId="0" borderId="2" xfId="0" applyNumberForma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1" fontId="0" fillId="0" borderId="0" xfId="0" applyNumberFormat="1" applyAlignment="1">
      <alignment horizontal="center" vertical="center" wrapText="1"/>
    </xf>
    <xf numFmtId="2" fontId="0" fillId="0" borderId="0" xfId="0" applyNumberFormat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1" fontId="0" fillId="0" borderId="0" xfId="0" applyNumberFormat="1" applyAlignment="1">
      <alignment horizontal="center" vertical="center"/>
    </xf>
    <xf numFmtId="21" fontId="0" fillId="0" borderId="0" xfId="0" applyNumberFormat="1" applyAlignment="1">
      <alignment horizontal="center"/>
    </xf>
    <xf numFmtId="21" fontId="8" fillId="0" borderId="0" xfId="0" applyNumberFormat="1" applyFont="1" applyAlignment="1">
      <alignment horizontal="center"/>
    </xf>
    <xf numFmtId="165" fontId="0" fillId="4" borderId="0" xfId="0" applyNumberFormat="1" applyFill="1" applyAlignment="1">
      <alignment horizontal="center" vertical="center"/>
    </xf>
    <xf numFmtId="11" fontId="0" fillId="4" borderId="2" xfId="0" applyNumberFormat="1" applyFill="1" applyBorder="1" applyAlignment="1">
      <alignment horizontal="center" vertical="center" wrapText="1"/>
    </xf>
    <xf numFmtId="164" fontId="0" fillId="4" borderId="0" xfId="0" applyNumberFormat="1" applyFill="1" applyAlignment="1">
      <alignment horizontal="center" vertical="center" wrapText="1"/>
    </xf>
    <xf numFmtId="166" fontId="0" fillId="0" borderId="2" xfId="0" applyNumberFormat="1" applyBorder="1" applyAlignment="1">
      <alignment horizontal="center" vertical="center" wrapText="1"/>
    </xf>
    <xf numFmtId="11" fontId="0" fillId="0" borderId="2" xfId="0" applyNumberFormat="1" applyBorder="1" applyAlignment="1">
      <alignment horizontal="center" vertical="center"/>
    </xf>
    <xf numFmtId="21" fontId="0" fillId="0" borderId="0" xfId="0" applyNumberFormat="1" applyAlignment="1">
      <alignment horizontal="center" vertical="center"/>
    </xf>
    <xf numFmtId="21" fontId="8" fillId="0" borderId="0" xfId="0" applyNumberFormat="1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17" fillId="27" borderId="0" xfId="0" applyFont="1" applyFill="1" applyAlignment="1">
      <alignment horizontal="center" vertical="center" wrapText="1"/>
    </xf>
    <xf numFmtId="0" fontId="8" fillId="0" borderId="0" xfId="0" applyFont="1" applyAlignment="1">
      <alignment horizontal="center"/>
    </xf>
    <xf numFmtId="21" fontId="8" fillId="0" borderId="0" xfId="0" applyNumberFormat="1" applyFont="1" applyAlignment="1">
      <alignment horizontal="center" vertical="center" wrapText="1"/>
    </xf>
    <xf numFmtId="11" fontId="0" fillId="0" borderId="0" xfId="0" applyNumberFormat="1" applyAlignment="1">
      <alignment horizontal="center" vertical="center"/>
    </xf>
    <xf numFmtId="166" fontId="0" fillId="0" borderId="0" xfId="0" applyNumberFormat="1" applyAlignment="1">
      <alignment horizontal="center" vertical="center" wrapText="1"/>
    </xf>
    <xf numFmtId="11" fontId="0" fillId="0" borderId="0" xfId="0" applyNumberFormat="1" applyAlignment="1">
      <alignment horizontal="center" vertical="center" wrapText="1"/>
    </xf>
    <xf numFmtId="0" fontId="0" fillId="26" borderId="0" xfId="0" applyFill="1" applyAlignment="1">
      <alignment horizontal="center" vertical="center"/>
    </xf>
    <xf numFmtId="0" fontId="0" fillId="23" borderId="0" xfId="0" applyFill="1" applyAlignment="1">
      <alignment horizontal="center" vertical="center"/>
    </xf>
    <xf numFmtId="11" fontId="0" fillId="4" borderId="2" xfId="0" applyNumberFormat="1" applyFill="1" applyBorder="1" applyAlignment="1">
      <alignment horizontal="center" vertical="center"/>
    </xf>
    <xf numFmtId="0" fontId="0" fillId="25" borderId="0" xfId="0" applyFill="1" applyAlignment="1">
      <alignment horizontal="center" vertical="center"/>
    </xf>
    <xf numFmtId="0" fontId="0" fillId="5" borderId="0" xfId="0" applyFill="1" applyAlignment="1">
      <alignment horizontal="center" vertical="center"/>
    </xf>
    <xf numFmtId="0" fontId="0" fillId="6" borderId="0" xfId="0" applyFill="1" applyAlignment="1">
      <alignment horizontal="center" vertical="center"/>
    </xf>
    <xf numFmtId="0" fontId="0" fillId="21" borderId="0" xfId="0" applyFill="1" applyAlignment="1">
      <alignment horizontal="center" vertical="center"/>
    </xf>
    <xf numFmtId="0" fontId="24" fillId="11" borderId="0" xfId="0" applyFont="1" applyFill="1" applyAlignment="1">
      <alignment horizontal="center" vertical="center"/>
    </xf>
    <xf numFmtId="0" fontId="0" fillId="7" borderId="0" xfId="0" applyFill="1" applyAlignment="1">
      <alignment horizontal="center" vertical="center"/>
    </xf>
    <xf numFmtId="0" fontId="0" fillId="13" borderId="0" xfId="0" applyFill="1" applyAlignment="1">
      <alignment horizontal="center" vertical="center"/>
    </xf>
    <xf numFmtId="0" fontId="0" fillId="8" borderId="0" xfId="0" applyFill="1" applyAlignment="1">
      <alignment horizontal="center" vertical="center"/>
    </xf>
    <xf numFmtId="0" fontId="24" fillId="9" borderId="0" xfId="0" applyFont="1" applyFill="1" applyAlignment="1">
      <alignment horizontal="center" vertical="center"/>
    </xf>
    <xf numFmtId="0" fontId="0" fillId="20" borderId="0" xfId="0" applyFill="1" applyAlignment="1">
      <alignment horizontal="center" vertical="center"/>
    </xf>
    <xf numFmtId="0" fontId="0" fillId="4" borderId="0" xfId="0" applyFill="1" applyAlignment="1">
      <alignment horizontal="center" vertical="center"/>
    </xf>
    <xf numFmtId="0" fontId="0" fillId="19" borderId="0" xfId="0" applyFill="1" applyAlignment="1">
      <alignment horizontal="center" vertical="center"/>
    </xf>
    <xf numFmtId="0" fontId="0" fillId="17" borderId="0" xfId="0" applyFill="1" applyAlignment="1">
      <alignment horizontal="center" vertical="center"/>
    </xf>
    <xf numFmtId="0" fontId="0" fillId="18" borderId="0" xfId="0" applyFill="1" applyAlignment="1">
      <alignment horizontal="center" vertical="center"/>
    </xf>
    <xf numFmtId="0" fontId="0" fillId="24" borderId="0" xfId="0" applyFill="1" applyAlignment="1">
      <alignment horizontal="center" vertical="center"/>
    </xf>
    <xf numFmtId="0" fontId="0" fillId="14" borderId="0" xfId="0" applyFill="1" applyAlignment="1">
      <alignment horizontal="center" vertical="center"/>
    </xf>
    <xf numFmtId="0" fontId="0" fillId="15" borderId="0" xfId="0" applyFill="1" applyAlignment="1">
      <alignment horizontal="center" vertical="center"/>
    </xf>
    <xf numFmtId="0" fontId="0" fillId="16" borderId="0" xfId="0" applyFill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0" fillId="22" borderId="0" xfId="0" applyFill="1" applyAlignment="1">
      <alignment horizontal="center" vertical="center"/>
    </xf>
    <xf numFmtId="0" fontId="0" fillId="12" borderId="0" xfId="0" applyFill="1" applyAlignment="1">
      <alignment horizontal="center" vertical="center"/>
    </xf>
    <xf numFmtId="0" fontId="0" fillId="10" borderId="0" xfId="0" applyFill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3" borderId="0" xfId="0" applyFill="1" applyAlignment="1">
      <alignment horizontal="center" vertical="center"/>
    </xf>
    <xf numFmtId="1" fontId="0" fillId="4" borderId="0" xfId="0" applyNumberFormat="1" applyFill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CC3300"/>
      <color rgb="FFFFEC9B"/>
      <color rgb="FFFF9900"/>
      <color rgb="FFFF6433"/>
      <color rgb="FFFF937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microsoft.com/office/2017/10/relationships/person" Target="persons/person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107</xdr:row>
      <xdr:rowOff>0</xdr:rowOff>
    </xdr:from>
    <xdr:ext cx="2147704" cy="59593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11903B48-5824-4A19-A53F-F2BAD164CBD9}"/>
                </a:ext>
              </a:extLst>
            </xdr:cNvPr>
            <xdr:cNvSpPr txBox="1"/>
          </xdr:nvSpPr>
          <xdr:spPr>
            <a:xfrm>
              <a:off x="609600" y="20154900"/>
              <a:ext cx="2147704" cy="59593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hr-HR" sz="1100" b="0" i="1">
                        <a:latin typeface="Cambria Math" panose="02040503050406030204" pitchFamily="18" charset="0"/>
                      </a:rPr>
                      <m:t>𝑐</m:t>
                    </m:r>
                    <m:d>
                      <m:dPr>
                        <m:begChr m:val="["/>
                        <m:endChr m:val="]"/>
                        <m:ctrlPr>
                          <a:rPr lang="hr-HR" sz="1100" b="0" i="1">
                            <a:latin typeface="Cambria Math" panose="02040503050406030204" pitchFamily="18" charset="0"/>
                          </a:rPr>
                        </m:ctrlPr>
                      </m:dPr>
                      <m:e>
                        <m:r>
                          <a:rPr lang="hr-HR" sz="1100" b="0" i="1">
                            <a:latin typeface="Cambria Math" panose="02040503050406030204" pitchFamily="18" charset="0"/>
                          </a:rPr>
                          <m:t>𝑚𝑜𝑙</m:t>
                        </m:r>
                        <m:r>
                          <a:rPr lang="hr-HR" sz="1100" b="0" i="1">
                            <a:latin typeface="Cambria Math" panose="02040503050406030204" pitchFamily="18" charset="0"/>
                          </a:rPr>
                          <m:t>/</m:t>
                        </m:r>
                        <m:r>
                          <a:rPr lang="hr-HR" sz="1100" b="0" i="1">
                            <a:latin typeface="Cambria Math" panose="02040503050406030204" pitchFamily="18" charset="0"/>
                          </a:rPr>
                          <m:t>𝐿</m:t>
                        </m:r>
                        <m:r>
                          <a:rPr lang="hr-HR" sz="1100" b="0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hr-HR" sz="1100" b="0" i="1">
                            <a:latin typeface="Cambria Math" panose="02040503050406030204" pitchFamily="18" charset="0"/>
                          </a:rPr>
                          <m:t>𝑚𝑖𝑛</m:t>
                        </m:r>
                      </m:e>
                    </m:d>
                    <m:r>
                      <a:rPr lang="hr-HR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hr-HR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fPr>
                      <m:num>
                        <m:f>
                          <m:fPr>
                            <m:ctrlPr>
                              <a:rPr lang="hr-HR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</m:ctrlPr>
                          </m:fPr>
                          <m:num>
                            <m:r>
                              <a:rPr lang="hr-HR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𝐴</m:t>
                            </m:r>
                          </m:num>
                          <m:den>
                            <m:r>
                              <a:rPr lang="hr-HR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𝑚𝑖𝑛</m:t>
                            </m:r>
                          </m:den>
                        </m:f>
                      </m:num>
                      <m:den>
                        <m:r>
                          <m:rPr>
                            <m:sty m:val="p"/>
                          </m:rPr>
                          <a:rPr lang="el-GR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ε</m:t>
                        </m:r>
                        <m:r>
                          <a:rPr lang="hr-HR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 </m:t>
                        </m:r>
                        <m:d>
                          <m:dPr>
                            <m:begChr m:val="["/>
                            <m:endChr m:val="]"/>
                            <m:ctrlPr>
                              <a:rPr lang="hr-HR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</m:ctrlPr>
                          </m:dPr>
                          <m:e>
                            <m:f>
                              <m:fPr>
                                <m:ctrlPr>
                                  <a:rPr lang="hr-HR" sz="11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</m:ctrlPr>
                              </m:fPr>
                              <m:num>
                                <m:r>
                                  <a:rPr lang="hr-HR" sz="11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  <m:t>1</m:t>
                                </m:r>
                              </m:num>
                              <m:den>
                                <m:r>
                                  <a:rPr lang="hr-HR" sz="11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  <m:t>𝑀</m:t>
                                </m:r>
                                <m:r>
                                  <a:rPr lang="hr-HR" sz="11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  <m:t> </m:t>
                                </m:r>
                                <m:r>
                                  <a:rPr lang="hr-HR" sz="11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  <m:t>𝑐𝑚</m:t>
                                </m:r>
                              </m:den>
                            </m:f>
                          </m:e>
                        </m:d>
                        <m:r>
                          <a:rPr lang="hr-HR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 </m:t>
                        </m:r>
                        <m:r>
                          <a:rPr lang="hr-HR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𝑑</m:t>
                        </m:r>
                        <m:r>
                          <a:rPr lang="hr-HR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 </m:t>
                        </m:r>
                        <m:d>
                          <m:dPr>
                            <m:begChr m:val="["/>
                            <m:endChr m:val="]"/>
                            <m:ctrlPr>
                              <a:rPr lang="hr-HR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</m:ctrlPr>
                          </m:dPr>
                          <m:e>
                            <m:r>
                              <a:rPr lang="hr-HR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𝑐𝑚</m:t>
                            </m:r>
                          </m:e>
                        </m:d>
                      </m:den>
                    </m:f>
                  </m:oMath>
                </m:oMathPara>
              </a14:m>
              <a:endParaRPr lang="hr-HR" sz="1100"/>
            </a:p>
          </xdr:txBody>
        </xdr:sp>
      </mc:Choice>
      <mc:Fallback xmlns="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11903B48-5824-4A19-A53F-F2BAD164CBD9}"/>
                </a:ext>
              </a:extLst>
            </xdr:cNvPr>
            <xdr:cNvSpPr txBox="1"/>
          </xdr:nvSpPr>
          <xdr:spPr>
            <a:xfrm>
              <a:off x="609600" y="20154900"/>
              <a:ext cx="2147704" cy="59593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hr-HR" sz="1100" b="0" i="0">
                  <a:latin typeface="Cambria Math" panose="02040503050406030204" pitchFamily="18" charset="0"/>
                </a:rPr>
                <a:t>𝑐[𝑚𝑜𝑙/𝐿 𝑚𝑖𝑛]</a:t>
              </a:r>
              <a:r>
                <a:rPr lang="hr-HR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=(𝐴/𝑚𝑖𝑛)/(</a:t>
              </a:r>
              <a:r>
                <a:rPr lang="el-GR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ε</a:t>
              </a:r>
              <a:r>
                <a:rPr lang="hr-HR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 [1/(𝑀 𝑐𝑚)]  𝑑 [𝑐𝑚] )</a:t>
              </a:r>
              <a:endParaRPr lang="hr-HR" sz="1100"/>
            </a:p>
          </xdr:txBody>
        </xdr:sp>
      </mc:Fallback>
    </mc:AlternateContent>
    <xdr:clientData/>
  </xdr:oneCellAnchor>
  <xdr:oneCellAnchor>
    <xdr:from>
      <xdr:col>1</xdr:col>
      <xdr:colOff>15240</xdr:colOff>
      <xdr:row>110</xdr:row>
      <xdr:rowOff>158395</xdr:rowOff>
    </xdr:from>
    <xdr:ext cx="2695802" cy="59593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EE67CE9E-9DAD-447D-9B22-E3031D47ECBB}"/>
                </a:ext>
              </a:extLst>
            </xdr:cNvPr>
            <xdr:cNvSpPr txBox="1"/>
          </xdr:nvSpPr>
          <xdr:spPr>
            <a:xfrm>
              <a:off x="624840" y="20861935"/>
              <a:ext cx="2695802" cy="59593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hr-HR" sz="1100" b="0" i="1">
                        <a:latin typeface="Cambria Math" panose="02040503050406030204" pitchFamily="18" charset="0"/>
                      </a:rPr>
                      <m:t>𝑐</m:t>
                    </m:r>
                    <m:d>
                      <m:dPr>
                        <m:begChr m:val="["/>
                        <m:endChr m:val="]"/>
                        <m:ctrlPr>
                          <a:rPr lang="hr-HR" sz="1100" b="0" i="1">
                            <a:latin typeface="Cambria Math" panose="02040503050406030204" pitchFamily="18" charset="0"/>
                          </a:rPr>
                        </m:ctrlPr>
                      </m:dPr>
                      <m:e>
                        <m:r>
                          <a:rPr lang="hr-HR" sz="1100" b="0" i="1">
                            <a:latin typeface="Cambria Math" panose="02040503050406030204" pitchFamily="18" charset="0"/>
                          </a:rPr>
                          <m:t>µ</m:t>
                        </m:r>
                        <m:r>
                          <a:rPr lang="hr-HR" sz="1100" b="0" i="1">
                            <a:latin typeface="Cambria Math" panose="02040503050406030204" pitchFamily="18" charset="0"/>
                          </a:rPr>
                          <m:t>𝑚𝑜𝑙</m:t>
                        </m:r>
                        <m:r>
                          <a:rPr lang="hr-HR" sz="1100" b="0" i="1">
                            <a:latin typeface="Cambria Math" panose="02040503050406030204" pitchFamily="18" charset="0"/>
                          </a:rPr>
                          <m:t>/</m:t>
                        </m:r>
                        <m:r>
                          <a:rPr lang="hr-HR" sz="1100" b="0" i="1">
                            <a:latin typeface="Cambria Math" panose="02040503050406030204" pitchFamily="18" charset="0"/>
                          </a:rPr>
                          <m:t>𝐿</m:t>
                        </m:r>
                        <m:r>
                          <a:rPr lang="hr-HR" sz="1100" b="0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hr-HR" sz="1100" b="0" i="1">
                            <a:latin typeface="Cambria Math" panose="02040503050406030204" pitchFamily="18" charset="0"/>
                          </a:rPr>
                          <m:t>𝑚𝑖𝑛</m:t>
                        </m:r>
                      </m:e>
                    </m:d>
                    <m:r>
                      <a:rPr lang="hr-HR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hr-HR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fPr>
                      <m:num>
                        <m:f>
                          <m:fPr>
                            <m:ctrlPr>
                              <a:rPr lang="hr-HR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</m:ctrlPr>
                          </m:fPr>
                          <m:num>
                            <m:r>
                              <a:rPr lang="hr-HR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𝐴</m:t>
                            </m:r>
                          </m:num>
                          <m:den>
                            <m:r>
                              <a:rPr lang="hr-HR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𝑚𝑖𝑛</m:t>
                            </m:r>
                          </m:den>
                        </m:f>
                      </m:num>
                      <m:den>
                        <m:r>
                          <m:rPr>
                            <m:sty m:val="p"/>
                          </m:rPr>
                          <a:rPr lang="el-GR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ε</m:t>
                        </m:r>
                        <m:r>
                          <a:rPr lang="hr-HR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 </m:t>
                        </m:r>
                        <m:d>
                          <m:dPr>
                            <m:begChr m:val="["/>
                            <m:endChr m:val="]"/>
                            <m:ctrlPr>
                              <a:rPr lang="hr-HR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</m:ctrlPr>
                          </m:dPr>
                          <m:e>
                            <m:f>
                              <m:fPr>
                                <m:ctrlPr>
                                  <a:rPr lang="hr-HR" sz="11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</m:ctrlPr>
                              </m:fPr>
                              <m:num>
                                <m:r>
                                  <a:rPr lang="hr-HR" sz="11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  <m:t>𝐿</m:t>
                                </m:r>
                              </m:num>
                              <m:den>
                                <m:r>
                                  <a:rPr lang="hr-HR" sz="11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  <m:t>µ</m:t>
                                </m:r>
                                <m:r>
                                  <a:rPr lang="hr-HR" sz="11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  <m:t>𝑚𝑜𝑙</m:t>
                                </m:r>
                                <m:r>
                                  <a:rPr lang="hr-HR" sz="11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  <m:t> </m:t>
                                </m:r>
                                <m:r>
                                  <a:rPr lang="hr-HR" sz="11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  <m:t>𝑐𝑚</m:t>
                                </m:r>
                              </m:den>
                            </m:f>
                          </m:e>
                        </m:d>
                        <m:r>
                          <a:rPr lang="hr-HR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 </m:t>
                        </m:r>
                        <m:r>
                          <a:rPr lang="hr-HR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𝑑</m:t>
                        </m:r>
                        <m:r>
                          <a:rPr lang="hr-HR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 </m:t>
                        </m:r>
                        <m:d>
                          <m:dPr>
                            <m:begChr m:val="["/>
                            <m:endChr m:val="]"/>
                            <m:ctrlPr>
                              <a:rPr lang="hr-HR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</m:ctrlPr>
                          </m:dPr>
                          <m:e>
                            <m:r>
                              <a:rPr lang="hr-HR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𝑐𝑚</m:t>
                            </m:r>
                          </m:e>
                        </m:d>
                      </m:den>
                    </m:f>
                    <m:r>
                      <a:rPr lang="hr-HR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∗</m:t>
                    </m:r>
                    <m:sSup>
                      <m:sSupPr>
                        <m:ctrlPr>
                          <a:rPr lang="hr-HR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sSupPr>
                      <m:e>
                        <m:r>
                          <a:rPr lang="hr-HR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10</m:t>
                        </m:r>
                      </m:e>
                      <m:sup>
                        <m:r>
                          <a:rPr lang="hr-HR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6</m:t>
                        </m:r>
                      </m:sup>
                    </m:sSup>
                  </m:oMath>
                </m:oMathPara>
              </a14:m>
              <a:endParaRPr lang="hr-HR" sz="1100"/>
            </a:p>
          </xdr:txBody>
        </xdr:sp>
      </mc:Choice>
      <mc:Fallback xmlns="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EE67CE9E-9DAD-447D-9B22-E3031D47ECBB}"/>
                </a:ext>
              </a:extLst>
            </xdr:cNvPr>
            <xdr:cNvSpPr txBox="1"/>
          </xdr:nvSpPr>
          <xdr:spPr>
            <a:xfrm>
              <a:off x="624840" y="20861935"/>
              <a:ext cx="2695802" cy="59593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hr-HR" sz="1100" b="0" i="0">
                  <a:latin typeface="Cambria Math" panose="02040503050406030204" pitchFamily="18" charset="0"/>
                </a:rPr>
                <a:t>𝑐[µ𝑚𝑜𝑙/𝐿 𝑚𝑖𝑛]</a:t>
              </a:r>
              <a:r>
                <a:rPr lang="hr-HR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=(𝐴/𝑚𝑖𝑛)/(</a:t>
              </a:r>
              <a:r>
                <a:rPr lang="el-GR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ε</a:t>
              </a:r>
              <a:r>
                <a:rPr lang="hr-HR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 [𝐿/(µ𝑚𝑜𝑙 𝑐𝑚)]  𝑑 [𝑐𝑚] )∗10^6</a:t>
              </a:r>
              <a:endParaRPr lang="hr-HR" sz="1100"/>
            </a:p>
          </xdr:txBody>
        </xdr:sp>
      </mc:Fallback>
    </mc:AlternateContent>
    <xdr:clientData/>
  </xdr:oneCellAnchor>
</xdr:wsDr>
</file>

<file path=xl/persons/person.xml><?xml version="1.0" encoding="utf-8"?>
<personList xmlns="http://schemas.microsoft.com/office/spreadsheetml/2018/threadedcomments" xmlns:x="http://schemas.openxmlformats.org/spreadsheetml/2006/main">
  <person displayName="Mia Radović" id="{84B81903-F8F9-4EC7-940C-600787DE1752}" userId="9e238cf6624aae44" providerId="Windows Live"/>
</personList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B15" dT="2022-11-30T09:11:17.94" personId="{84B81903-F8F9-4EC7-940C-600787DE1752}" id="{6B41C723-C735-4225-8539-ABB1F215B894}">
    <text>Too concentrated - wrong volume added?</text>
  </threadedComment>
</ThreadedComments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BC1780-ED4F-489A-8A26-D38FB71ECCA0}">
  <dimension ref="A1:AY33"/>
  <sheetViews>
    <sheetView workbookViewId="0">
      <selection activeCell="AI37" sqref="AI37"/>
    </sheetView>
  </sheetViews>
  <sheetFormatPr defaultRowHeight="15" x14ac:dyDescent="0.25"/>
  <cols>
    <col min="2" max="12" width="2.7109375" customWidth="1"/>
    <col min="13" max="13" width="1.85546875" customWidth="1"/>
    <col min="15" max="25" width="2.7109375" customWidth="1"/>
    <col min="28" max="38" width="2.7109375" customWidth="1"/>
    <col min="39" max="39" width="2.28515625" customWidth="1"/>
    <col min="40" max="40" width="0" hidden="1" customWidth="1"/>
    <col min="41" max="51" width="2.7109375" customWidth="1"/>
  </cols>
  <sheetData>
    <row r="1" spans="1:51" ht="17.25" x14ac:dyDescent="0.25">
      <c r="A1" s="103" t="s">
        <v>54</v>
      </c>
      <c r="B1" s="104"/>
      <c r="C1" s="104"/>
      <c r="D1" s="104"/>
      <c r="E1" s="104"/>
      <c r="F1" s="104"/>
      <c r="G1" s="104"/>
      <c r="H1" s="104"/>
      <c r="I1" s="104"/>
      <c r="J1" s="104"/>
      <c r="K1" s="104"/>
      <c r="L1" s="104"/>
      <c r="M1" s="56"/>
      <c r="N1" s="103" t="s">
        <v>55</v>
      </c>
      <c r="O1" s="105"/>
      <c r="P1" s="105"/>
      <c r="Q1" s="105"/>
      <c r="R1" s="105"/>
      <c r="S1" s="105"/>
      <c r="T1" s="105"/>
      <c r="U1" s="105"/>
      <c r="V1" s="105"/>
      <c r="W1" s="105"/>
      <c r="X1" s="105"/>
      <c r="Y1" s="105"/>
      <c r="AA1" s="56"/>
      <c r="AB1" s="106" t="s">
        <v>57</v>
      </c>
      <c r="AC1" s="103"/>
      <c r="AD1" s="103"/>
      <c r="AE1" s="103"/>
      <c r="AF1" s="103"/>
      <c r="AG1" s="103"/>
      <c r="AH1" s="103"/>
      <c r="AI1" s="103"/>
      <c r="AJ1" s="103"/>
      <c r="AK1" s="103"/>
      <c r="AL1" s="103"/>
      <c r="AM1" s="56"/>
      <c r="AN1" s="106" t="s">
        <v>58</v>
      </c>
      <c r="AO1" s="103"/>
      <c r="AP1" s="103"/>
      <c r="AQ1" s="103"/>
      <c r="AR1" s="103"/>
      <c r="AS1" s="103"/>
      <c r="AT1" s="103"/>
      <c r="AU1" s="103"/>
      <c r="AV1" s="103"/>
      <c r="AW1" s="103"/>
      <c r="AX1" s="103"/>
      <c r="AY1" s="103"/>
    </row>
    <row r="2" spans="1:51" x14ac:dyDescent="0.25">
      <c r="A2" s="56"/>
      <c r="B2" s="105" t="s">
        <v>52</v>
      </c>
      <c r="C2" s="105"/>
      <c r="D2" s="105"/>
      <c r="E2" s="105"/>
      <c r="F2" s="105"/>
      <c r="G2" s="105" t="s">
        <v>53</v>
      </c>
      <c r="H2" s="105"/>
      <c r="I2" s="105"/>
      <c r="J2" s="105"/>
      <c r="K2" s="105"/>
      <c r="L2" s="105"/>
      <c r="M2" s="56"/>
      <c r="N2" s="56"/>
      <c r="O2" s="105" t="s">
        <v>52</v>
      </c>
      <c r="P2" s="105"/>
      <c r="Q2" s="105"/>
      <c r="R2" s="105"/>
      <c r="S2" s="105"/>
      <c r="T2" s="105" t="s">
        <v>53</v>
      </c>
      <c r="U2" s="105"/>
      <c r="V2" s="105"/>
      <c r="W2" s="105"/>
      <c r="X2" s="105"/>
      <c r="Y2" s="105"/>
      <c r="AA2" s="56"/>
      <c r="AB2" s="105" t="s">
        <v>52</v>
      </c>
      <c r="AC2" s="105"/>
      <c r="AD2" s="105"/>
      <c r="AE2" s="105"/>
      <c r="AF2" s="105"/>
      <c r="AG2" s="105" t="s">
        <v>53</v>
      </c>
      <c r="AH2" s="105"/>
      <c r="AI2" s="105"/>
      <c r="AJ2" s="105"/>
      <c r="AK2" s="105"/>
      <c r="AL2" s="105"/>
      <c r="AM2" s="56"/>
      <c r="AN2" s="56"/>
      <c r="AO2" s="105" t="s">
        <v>52</v>
      </c>
      <c r="AP2" s="105"/>
      <c r="AQ2" s="105"/>
      <c r="AR2" s="105"/>
      <c r="AS2" s="105"/>
      <c r="AT2" s="105" t="s">
        <v>53</v>
      </c>
      <c r="AU2" s="105"/>
      <c r="AV2" s="105"/>
      <c r="AW2" s="105"/>
      <c r="AX2" s="105"/>
      <c r="AY2" s="105"/>
    </row>
    <row r="3" spans="1:51" ht="13.9" customHeight="1" x14ac:dyDescent="0.25">
      <c r="A3" s="57" t="s">
        <v>45</v>
      </c>
      <c r="B3" s="58">
        <v>0</v>
      </c>
      <c r="C3" s="59">
        <v>2</v>
      </c>
      <c r="D3" s="59">
        <v>4</v>
      </c>
      <c r="E3" s="59">
        <v>6</v>
      </c>
      <c r="F3" s="60">
        <v>8</v>
      </c>
      <c r="G3" s="59">
        <v>1</v>
      </c>
      <c r="H3" s="59">
        <v>2</v>
      </c>
      <c r="I3" s="59">
        <v>3</v>
      </c>
      <c r="J3" s="59">
        <v>4</v>
      </c>
      <c r="K3" s="59">
        <v>7</v>
      </c>
      <c r="L3" s="59">
        <v>14</v>
      </c>
      <c r="M3" s="56"/>
      <c r="N3" s="57" t="s">
        <v>45</v>
      </c>
      <c r="O3" s="58">
        <v>0</v>
      </c>
      <c r="P3" s="59">
        <v>2</v>
      </c>
      <c r="Q3" s="59">
        <v>4</v>
      </c>
      <c r="R3" s="59">
        <v>6</v>
      </c>
      <c r="S3" s="60">
        <v>8</v>
      </c>
      <c r="T3" s="59">
        <v>1</v>
      </c>
      <c r="U3" s="59">
        <v>2</v>
      </c>
      <c r="V3" s="59">
        <v>3</v>
      </c>
      <c r="W3" s="59">
        <v>4</v>
      </c>
      <c r="X3" s="59">
        <v>7</v>
      </c>
      <c r="Y3" s="59">
        <v>14</v>
      </c>
      <c r="AA3" s="57" t="s">
        <v>45</v>
      </c>
      <c r="AB3" s="58">
        <v>0</v>
      </c>
      <c r="AC3" s="59">
        <v>2</v>
      </c>
      <c r="AD3" s="59">
        <v>4</v>
      </c>
      <c r="AE3" s="59">
        <v>6</v>
      </c>
      <c r="AF3" s="60">
        <v>8</v>
      </c>
      <c r="AG3" s="59">
        <v>1</v>
      </c>
      <c r="AH3" s="59">
        <v>2</v>
      </c>
      <c r="AI3" s="59">
        <v>3</v>
      </c>
      <c r="AJ3" s="59">
        <v>4</v>
      </c>
      <c r="AK3" s="59">
        <v>7</v>
      </c>
      <c r="AL3" s="59">
        <v>14</v>
      </c>
      <c r="AM3" s="56"/>
      <c r="AN3" s="57" t="s">
        <v>45</v>
      </c>
      <c r="AO3" s="58">
        <v>0</v>
      </c>
      <c r="AP3" s="59">
        <v>2</v>
      </c>
      <c r="AQ3" s="59">
        <v>4</v>
      </c>
      <c r="AR3" s="59">
        <v>6</v>
      </c>
      <c r="AS3" s="60">
        <v>8</v>
      </c>
      <c r="AT3" s="59">
        <v>1</v>
      </c>
      <c r="AU3" s="59">
        <v>2</v>
      </c>
      <c r="AV3" s="59">
        <v>3</v>
      </c>
      <c r="AW3" s="59">
        <v>4</v>
      </c>
      <c r="AX3" s="59">
        <v>7</v>
      </c>
      <c r="AY3" s="59">
        <v>14</v>
      </c>
    </row>
    <row r="4" spans="1:51" x14ac:dyDescent="0.25">
      <c r="A4" s="34" t="s">
        <v>0</v>
      </c>
      <c r="B4" s="69"/>
      <c r="C4" s="70"/>
      <c r="D4" s="70"/>
      <c r="E4" s="70"/>
      <c r="F4" s="71"/>
      <c r="G4" s="61"/>
      <c r="H4" s="61"/>
      <c r="I4" s="61"/>
      <c r="J4" s="61"/>
      <c r="K4" s="61"/>
      <c r="L4" s="61"/>
      <c r="M4" s="56"/>
      <c r="N4" s="34" t="s">
        <v>0</v>
      </c>
      <c r="O4" s="51"/>
      <c r="P4" s="61"/>
      <c r="Q4" s="61"/>
      <c r="R4" s="61"/>
      <c r="S4" s="62"/>
      <c r="T4" s="61"/>
      <c r="U4" s="61"/>
      <c r="V4" s="61"/>
      <c r="W4" s="61"/>
      <c r="X4" s="61"/>
      <c r="Y4" s="61"/>
      <c r="AA4" s="72" t="s">
        <v>0</v>
      </c>
      <c r="AB4" s="69"/>
      <c r="AC4" s="70"/>
      <c r="AD4" s="70"/>
      <c r="AE4" s="70"/>
      <c r="AF4" s="71"/>
      <c r="AG4" s="61"/>
      <c r="AH4" s="61"/>
      <c r="AI4" s="61"/>
      <c r="AJ4" s="61"/>
      <c r="AK4" s="61"/>
      <c r="AL4" s="61"/>
      <c r="AM4" s="56"/>
      <c r="AN4" s="73" t="s">
        <v>0</v>
      </c>
      <c r="AO4" s="51"/>
      <c r="AP4" s="61"/>
      <c r="AQ4" s="61"/>
      <c r="AR4" s="61"/>
      <c r="AS4" s="62"/>
      <c r="AT4" s="61"/>
      <c r="AU4" s="61"/>
      <c r="AV4" s="61"/>
      <c r="AW4" s="61"/>
      <c r="AX4" s="61"/>
      <c r="AY4" s="61"/>
    </row>
    <row r="5" spans="1:51" x14ac:dyDescent="0.25">
      <c r="A5" s="35" t="s">
        <v>1</v>
      </c>
      <c r="B5" s="51"/>
      <c r="C5" s="52"/>
      <c r="D5" s="52"/>
      <c r="E5" s="52"/>
      <c r="F5" s="53"/>
      <c r="G5" s="52"/>
      <c r="H5" s="52"/>
      <c r="I5" s="52"/>
      <c r="J5" s="52"/>
      <c r="K5" s="52"/>
      <c r="L5" s="52"/>
      <c r="M5" s="56"/>
      <c r="N5" s="35" t="s">
        <v>1</v>
      </c>
      <c r="O5" s="51"/>
      <c r="P5" s="52"/>
      <c r="Q5" s="52"/>
      <c r="R5" s="52"/>
      <c r="S5" s="53"/>
      <c r="T5" s="52"/>
      <c r="U5" s="52"/>
      <c r="V5" s="52"/>
      <c r="W5" s="52"/>
      <c r="X5" s="52"/>
      <c r="Y5" s="52"/>
      <c r="AA5" s="72" t="s">
        <v>1</v>
      </c>
      <c r="AB5" s="51"/>
      <c r="AC5" s="52"/>
      <c r="AD5" s="52"/>
      <c r="AE5" s="52"/>
      <c r="AF5" s="53"/>
      <c r="AG5" s="52"/>
      <c r="AH5" s="52"/>
      <c r="AI5" s="52"/>
      <c r="AJ5" s="52"/>
      <c r="AK5" s="52"/>
      <c r="AL5" s="52"/>
      <c r="AM5" s="56"/>
      <c r="AN5" s="73" t="s">
        <v>1</v>
      </c>
      <c r="AO5" s="51"/>
      <c r="AP5" s="52"/>
      <c r="AQ5" s="52"/>
      <c r="AR5" s="52"/>
      <c r="AS5" s="53"/>
      <c r="AT5" s="52"/>
      <c r="AU5" s="52"/>
      <c r="AV5" s="52"/>
      <c r="AW5" s="52"/>
      <c r="AX5" s="52"/>
      <c r="AY5" s="52"/>
    </row>
    <row r="6" spans="1:51" x14ac:dyDescent="0.25">
      <c r="A6" s="36" t="s">
        <v>2</v>
      </c>
      <c r="B6" s="51"/>
      <c r="C6" s="52"/>
      <c r="D6" s="52"/>
      <c r="E6" s="52"/>
      <c r="F6" s="53"/>
      <c r="G6" s="52"/>
      <c r="H6" s="52"/>
      <c r="I6" s="52"/>
      <c r="J6" s="52"/>
      <c r="K6" s="52"/>
      <c r="L6" s="52"/>
      <c r="M6" s="56"/>
      <c r="N6" s="36" t="s">
        <v>2</v>
      </c>
      <c r="O6" s="51"/>
      <c r="P6" s="52"/>
      <c r="Q6" s="52"/>
      <c r="R6" s="52"/>
      <c r="S6" s="53"/>
      <c r="T6" s="52"/>
      <c r="U6" s="52"/>
      <c r="V6" s="52"/>
      <c r="W6" s="52"/>
      <c r="X6" s="52"/>
      <c r="Y6" s="52"/>
      <c r="AA6" s="72" t="s">
        <v>2</v>
      </c>
      <c r="AB6" s="51"/>
      <c r="AC6" s="52"/>
      <c r="AD6" s="52"/>
      <c r="AE6" s="52"/>
      <c r="AF6" s="53"/>
      <c r="AG6" s="52"/>
      <c r="AH6" s="52"/>
      <c r="AI6" s="52"/>
      <c r="AJ6" s="52"/>
      <c r="AK6" s="52"/>
      <c r="AL6" s="52"/>
      <c r="AM6" s="56"/>
      <c r="AN6" s="73" t="s">
        <v>2</v>
      </c>
      <c r="AO6" s="51"/>
      <c r="AP6" s="52"/>
      <c r="AQ6" s="52"/>
      <c r="AR6" s="52"/>
      <c r="AS6" s="53"/>
      <c r="AT6" s="52"/>
      <c r="AU6" s="52"/>
      <c r="AV6" s="52"/>
      <c r="AW6" s="52"/>
      <c r="AX6" s="52"/>
      <c r="AY6" s="52"/>
    </row>
    <row r="7" spans="1:51" x14ac:dyDescent="0.25">
      <c r="A7" s="37" t="s">
        <v>4</v>
      </c>
      <c r="B7" s="51"/>
      <c r="C7" s="61"/>
      <c r="D7" s="61"/>
      <c r="E7" s="61"/>
      <c r="F7" s="62"/>
      <c r="G7" s="61"/>
      <c r="H7" s="61"/>
      <c r="I7" s="61"/>
      <c r="J7" s="61"/>
      <c r="K7" s="61"/>
      <c r="L7" s="61"/>
      <c r="M7" s="56"/>
      <c r="N7" s="37" t="s">
        <v>4</v>
      </c>
      <c r="O7" s="51"/>
      <c r="P7" s="52"/>
      <c r="Q7" s="52"/>
      <c r="R7" s="61"/>
      <c r="S7" s="62"/>
      <c r="T7" s="61"/>
      <c r="U7" s="61"/>
      <c r="V7" s="61"/>
      <c r="W7" s="61"/>
      <c r="X7" s="61"/>
      <c r="Y7" s="61"/>
      <c r="AA7" s="72" t="s">
        <v>4</v>
      </c>
      <c r="AB7" s="51"/>
      <c r="AC7" s="61"/>
      <c r="AD7" s="61"/>
      <c r="AE7" s="61"/>
      <c r="AF7" s="62"/>
      <c r="AG7" s="61"/>
      <c r="AH7" s="61"/>
      <c r="AI7" s="61"/>
      <c r="AJ7" s="61"/>
      <c r="AK7" s="61"/>
      <c r="AL7" s="61"/>
      <c r="AM7" s="56"/>
      <c r="AN7" s="73" t="s">
        <v>4</v>
      </c>
      <c r="AO7" s="51"/>
      <c r="AP7" s="52"/>
      <c r="AQ7" s="52"/>
      <c r="AR7" s="61"/>
      <c r="AS7" s="62"/>
      <c r="AT7" s="61"/>
      <c r="AU7" s="61"/>
      <c r="AV7" s="61"/>
      <c r="AW7" s="61"/>
      <c r="AX7" s="61"/>
      <c r="AY7" s="61"/>
    </row>
    <row r="8" spans="1:51" x14ac:dyDescent="0.25">
      <c r="A8" s="38" t="s">
        <v>5</v>
      </c>
      <c r="B8" s="51"/>
      <c r="C8" s="52"/>
      <c r="D8" s="52"/>
      <c r="E8" s="52"/>
      <c r="F8" s="53"/>
      <c r="G8" s="61"/>
      <c r="H8" s="61"/>
      <c r="I8" s="61"/>
      <c r="J8" s="61"/>
      <c r="K8" s="61"/>
      <c r="L8" s="61"/>
      <c r="M8" s="56"/>
      <c r="N8" s="38" t="s">
        <v>5</v>
      </c>
      <c r="O8" s="51"/>
      <c r="P8" s="52"/>
      <c r="Q8" s="52"/>
      <c r="R8" s="52"/>
      <c r="S8" s="53"/>
      <c r="T8" s="52"/>
      <c r="U8" s="52"/>
      <c r="V8" s="52"/>
      <c r="W8" s="52"/>
      <c r="X8" s="52"/>
      <c r="Y8" s="61"/>
      <c r="AA8" s="72" t="s">
        <v>5</v>
      </c>
      <c r="AB8" s="51"/>
      <c r="AC8" s="52"/>
      <c r="AD8" s="52"/>
      <c r="AE8" s="52"/>
      <c r="AF8" s="53"/>
      <c r="AG8" s="61"/>
      <c r="AH8" s="61"/>
      <c r="AI8" s="61"/>
      <c r="AJ8" s="61"/>
      <c r="AK8" s="61"/>
      <c r="AL8" s="61"/>
      <c r="AM8" s="56"/>
      <c r="AN8" s="73" t="s">
        <v>5</v>
      </c>
      <c r="AO8" s="51"/>
      <c r="AP8" s="52"/>
      <c r="AQ8" s="52"/>
      <c r="AR8" s="52"/>
      <c r="AS8" s="53"/>
      <c r="AT8" s="52"/>
      <c r="AU8" s="52"/>
      <c r="AV8" s="52"/>
      <c r="AW8" s="52"/>
      <c r="AX8" s="52"/>
      <c r="AY8" s="61"/>
    </row>
    <row r="9" spans="1:51" x14ac:dyDescent="0.25">
      <c r="A9" s="29" t="s">
        <v>6</v>
      </c>
      <c r="B9" s="51"/>
      <c r="C9" s="52"/>
      <c r="D9" s="52"/>
      <c r="E9" s="52"/>
      <c r="F9" s="53"/>
      <c r="G9" s="61"/>
      <c r="H9" s="61"/>
      <c r="I9" s="61"/>
      <c r="J9" s="61"/>
      <c r="K9" s="61"/>
      <c r="L9" s="61"/>
      <c r="M9" s="56"/>
      <c r="N9" s="29" t="s">
        <v>6</v>
      </c>
      <c r="O9" s="51"/>
      <c r="P9" s="52"/>
      <c r="Q9" s="52"/>
      <c r="R9" s="52"/>
      <c r="S9" s="53"/>
      <c r="T9" s="52"/>
      <c r="U9" s="52"/>
      <c r="V9" s="52"/>
      <c r="W9" s="52"/>
      <c r="X9" s="52"/>
      <c r="Y9" s="52"/>
      <c r="AA9" s="72" t="s">
        <v>6</v>
      </c>
      <c r="AB9" s="51"/>
      <c r="AC9" s="52"/>
      <c r="AD9" s="52"/>
      <c r="AE9" s="52"/>
      <c r="AF9" s="53"/>
      <c r="AG9" s="61"/>
      <c r="AH9" s="61"/>
      <c r="AI9" s="61"/>
      <c r="AJ9" s="61"/>
      <c r="AK9" s="61"/>
      <c r="AL9" s="61"/>
      <c r="AM9" s="56"/>
      <c r="AN9" s="73" t="s">
        <v>6</v>
      </c>
      <c r="AO9" s="51"/>
      <c r="AP9" s="52"/>
      <c r="AQ9" s="52"/>
      <c r="AR9" s="52"/>
      <c r="AS9" s="53"/>
      <c r="AT9" s="52"/>
      <c r="AU9" s="52"/>
      <c r="AV9" s="52"/>
      <c r="AW9" s="52"/>
      <c r="AX9" s="52"/>
      <c r="AY9" s="52"/>
    </row>
    <row r="10" spans="1:51" x14ac:dyDescent="0.25">
      <c r="A10" s="31" t="s">
        <v>8</v>
      </c>
      <c r="B10" s="51"/>
      <c r="C10" s="52"/>
      <c r="D10" s="52"/>
      <c r="E10" s="52"/>
      <c r="F10" s="53"/>
      <c r="G10" s="52"/>
      <c r="H10" s="52"/>
      <c r="I10" s="52"/>
      <c r="J10" s="52"/>
      <c r="K10" s="52"/>
      <c r="L10" s="52"/>
      <c r="M10" s="56"/>
      <c r="N10" s="31" t="s">
        <v>8</v>
      </c>
      <c r="O10" s="51"/>
      <c r="P10" s="52"/>
      <c r="Q10" s="52"/>
      <c r="R10" s="52"/>
      <c r="S10" s="53"/>
      <c r="T10" s="52"/>
      <c r="U10" s="52"/>
      <c r="V10" s="52"/>
      <c r="W10" s="52"/>
      <c r="X10" s="54"/>
      <c r="Y10" s="55"/>
      <c r="AA10" s="72" t="s">
        <v>8</v>
      </c>
      <c r="AB10" s="51"/>
      <c r="AC10" s="52"/>
      <c r="AD10" s="52"/>
      <c r="AE10" s="52"/>
      <c r="AF10" s="53"/>
      <c r="AG10" s="52"/>
      <c r="AH10" s="52"/>
      <c r="AI10" s="52"/>
      <c r="AJ10" s="52"/>
      <c r="AK10" s="52"/>
      <c r="AL10" s="52"/>
      <c r="AM10" s="56"/>
      <c r="AN10" s="73" t="s">
        <v>8</v>
      </c>
      <c r="AO10" s="51"/>
      <c r="AP10" s="52"/>
      <c r="AQ10" s="52"/>
      <c r="AR10" s="52"/>
      <c r="AS10" s="53"/>
      <c r="AT10" s="52"/>
      <c r="AU10" s="52"/>
      <c r="AV10" s="52"/>
      <c r="AW10" s="52"/>
      <c r="AX10" s="54"/>
      <c r="AY10" s="55"/>
    </row>
    <row r="11" spans="1:51" x14ac:dyDescent="0.25">
      <c r="A11" s="32" t="s">
        <v>9</v>
      </c>
      <c r="B11" s="51"/>
      <c r="C11" s="52"/>
      <c r="D11" s="52"/>
      <c r="E11" s="52"/>
      <c r="F11" s="53"/>
      <c r="G11" s="52"/>
      <c r="H11" s="52"/>
      <c r="I11" s="52"/>
      <c r="J11" s="52"/>
      <c r="K11" s="52"/>
      <c r="L11" s="52"/>
      <c r="M11" s="56"/>
      <c r="N11" s="32" t="s">
        <v>9</v>
      </c>
      <c r="O11" s="51"/>
      <c r="P11" s="52"/>
      <c r="Q11" s="52"/>
      <c r="R11" s="52"/>
      <c r="S11" s="53"/>
      <c r="T11" s="52"/>
      <c r="U11" s="52"/>
      <c r="V11" s="52"/>
      <c r="W11" s="52"/>
      <c r="X11" s="54"/>
      <c r="Y11" s="55"/>
      <c r="AA11" s="72" t="s">
        <v>9</v>
      </c>
      <c r="AB11" s="51"/>
      <c r="AC11" s="52"/>
      <c r="AD11" s="52"/>
      <c r="AE11" s="52"/>
      <c r="AF11" s="53"/>
      <c r="AG11" s="52"/>
      <c r="AH11" s="52"/>
      <c r="AI11" s="52"/>
      <c r="AJ11" s="52"/>
      <c r="AK11" s="52"/>
      <c r="AL11" s="52"/>
      <c r="AM11" s="56"/>
      <c r="AN11" s="73" t="s">
        <v>9</v>
      </c>
      <c r="AO11" s="51"/>
      <c r="AP11" s="52"/>
      <c r="AQ11" s="52"/>
      <c r="AR11" s="52"/>
      <c r="AS11" s="53"/>
      <c r="AT11" s="52"/>
      <c r="AU11" s="52"/>
      <c r="AV11" s="52"/>
      <c r="AW11" s="52"/>
      <c r="AX11" s="54"/>
      <c r="AY11" s="55"/>
    </row>
    <row r="12" spans="1:51" x14ac:dyDescent="0.25">
      <c r="A12" s="33" t="s">
        <v>10</v>
      </c>
      <c r="B12" s="51"/>
      <c r="C12" s="52"/>
      <c r="D12" s="52"/>
      <c r="E12" s="52"/>
      <c r="F12" s="53"/>
      <c r="G12" s="52"/>
      <c r="H12" s="52"/>
      <c r="I12" s="52"/>
      <c r="J12" s="52"/>
      <c r="K12" s="52"/>
      <c r="L12" s="52"/>
      <c r="M12" s="56"/>
      <c r="N12" s="33" t="s">
        <v>10</v>
      </c>
      <c r="O12" s="51"/>
      <c r="P12" s="52"/>
      <c r="Q12" s="52"/>
      <c r="R12" s="52"/>
      <c r="S12" s="53"/>
      <c r="T12" s="52"/>
      <c r="U12" s="52"/>
      <c r="V12" s="52"/>
      <c r="W12" s="52"/>
      <c r="X12" s="54"/>
      <c r="Y12" s="55"/>
      <c r="AA12" s="72" t="s">
        <v>10</v>
      </c>
      <c r="AB12" s="51"/>
      <c r="AC12" s="52"/>
      <c r="AD12" s="52"/>
      <c r="AE12" s="52"/>
      <c r="AF12" s="53"/>
      <c r="AG12" s="52"/>
      <c r="AH12" s="52"/>
      <c r="AI12" s="52"/>
      <c r="AJ12" s="52"/>
      <c r="AK12" s="52"/>
      <c r="AL12" s="52"/>
      <c r="AM12" s="56"/>
      <c r="AN12" s="73" t="s">
        <v>10</v>
      </c>
      <c r="AO12" s="51"/>
      <c r="AP12" s="52"/>
      <c r="AQ12" s="52"/>
      <c r="AR12" s="52"/>
      <c r="AS12" s="53"/>
      <c r="AT12" s="52"/>
      <c r="AU12" s="52"/>
      <c r="AV12" s="52"/>
      <c r="AW12" s="52"/>
      <c r="AX12" s="54"/>
      <c r="AY12" s="55"/>
    </row>
    <row r="13" spans="1:51" x14ac:dyDescent="0.25">
      <c r="A13" s="26" t="s">
        <v>12</v>
      </c>
      <c r="B13" s="51"/>
      <c r="C13" s="52"/>
      <c r="D13" s="52"/>
      <c r="E13" s="52"/>
      <c r="F13" s="53"/>
      <c r="G13" s="52"/>
      <c r="H13" s="61"/>
      <c r="I13" s="61"/>
      <c r="J13" s="61"/>
      <c r="K13" s="61"/>
      <c r="L13" s="61"/>
      <c r="M13" s="56"/>
      <c r="N13" s="26" t="s">
        <v>12</v>
      </c>
      <c r="O13" s="51"/>
      <c r="P13" s="52"/>
      <c r="Q13" s="52"/>
      <c r="R13" s="52"/>
      <c r="S13" s="53"/>
      <c r="T13" s="61"/>
      <c r="U13" s="61"/>
      <c r="V13" s="61"/>
      <c r="W13" s="61"/>
      <c r="X13" s="61"/>
      <c r="Y13" s="61"/>
      <c r="AA13" s="72" t="s">
        <v>12</v>
      </c>
      <c r="AB13" s="51"/>
      <c r="AC13" s="52"/>
      <c r="AD13" s="52"/>
      <c r="AE13" s="52"/>
      <c r="AF13" s="53"/>
      <c r="AG13" s="52"/>
      <c r="AH13" s="61"/>
      <c r="AI13" s="61"/>
      <c r="AJ13" s="61"/>
      <c r="AK13" s="61"/>
      <c r="AL13" s="61"/>
      <c r="AM13" s="56"/>
      <c r="AN13" s="73" t="s">
        <v>12</v>
      </c>
      <c r="AO13" s="51"/>
      <c r="AP13" s="52"/>
      <c r="AQ13" s="52"/>
      <c r="AR13" s="52"/>
      <c r="AS13" s="53"/>
      <c r="AT13" s="61"/>
      <c r="AU13" s="61"/>
      <c r="AV13" s="61"/>
      <c r="AW13" s="61"/>
      <c r="AX13" s="61"/>
      <c r="AY13" s="61"/>
    </row>
    <row r="14" spans="1:51" x14ac:dyDescent="0.25">
      <c r="A14" s="27" t="s">
        <v>14</v>
      </c>
      <c r="B14" s="51"/>
      <c r="C14" s="52"/>
      <c r="D14" s="52"/>
      <c r="E14" s="52"/>
      <c r="F14" s="53"/>
      <c r="G14" s="52"/>
      <c r="H14" s="52"/>
      <c r="I14" s="52"/>
      <c r="J14" s="52"/>
      <c r="K14" s="52"/>
      <c r="L14" s="61"/>
      <c r="M14" s="56"/>
      <c r="N14" s="27" t="s">
        <v>14</v>
      </c>
      <c r="O14" s="51"/>
      <c r="P14" s="52"/>
      <c r="Q14" s="52"/>
      <c r="R14" s="52"/>
      <c r="S14" s="53"/>
      <c r="T14" s="52"/>
      <c r="U14" s="52"/>
      <c r="V14" s="52"/>
      <c r="W14" s="52"/>
      <c r="X14" s="52"/>
      <c r="Y14" s="52"/>
      <c r="AA14" s="72" t="s">
        <v>14</v>
      </c>
      <c r="AB14" s="51"/>
      <c r="AC14" s="52"/>
      <c r="AD14" s="52"/>
      <c r="AE14" s="52"/>
      <c r="AF14" s="53"/>
      <c r="AG14" s="52"/>
      <c r="AH14" s="52"/>
      <c r="AI14" s="52"/>
      <c r="AJ14" s="52"/>
      <c r="AK14" s="52"/>
      <c r="AL14" s="61"/>
      <c r="AM14" s="56"/>
      <c r="AN14" s="73" t="s">
        <v>14</v>
      </c>
      <c r="AO14" s="51"/>
      <c r="AP14" s="52"/>
      <c r="AQ14" s="52"/>
      <c r="AR14" s="52"/>
      <c r="AS14" s="53"/>
      <c r="AT14" s="52"/>
      <c r="AU14" s="52"/>
      <c r="AV14" s="52"/>
      <c r="AW14" s="52"/>
      <c r="AX14" s="52"/>
      <c r="AY14" s="52"/>
    </row>
    <row r="15" spans="1:51" x14ac:dyDescent="0.25">
      <c r="A15" s="28" t="s">
        <v>15</v>
      </c>
      <c r="B15" s="51"/>
      <c r="C15" s="52"/>
      <c r="D15" s="52"/>
      <c r="E15" s="52"/>
      <c r="F15" s="53"/>
      <c r="G15" s="52"/>
      <c r="H15" s="52"/>
      <c r="I15" s="52"/>
      <c r="J15" s="52"/>
      <c r="K15" s="52"/>
      <c r="L15" s="52"/>
      <c r="M15" s="56"/>
      <c r="N15" s="28" t="s">
        <v>15</v>
      </c>
      <c r="O15" s="51"/>
      <c r="P15" s="52"/>
      <c r="Q15" s="52"/>
      <c r="R15" s="52"/>
      <c r="S15" s="53"/>
      <c r="T15" s="52"/>
      <c r="U15" s="52"/>
      <c r="V15" s="52"/>
      <c r="W15" s="52"/>
      <c r="X15" s="52"/>
      <c r="Y15" s="52"/>
      <c r="AA15" s="72" t="s">
        <v>15</v>
      </c>
      <c r="AB15" s="51"/>
      <c r="AC15" s="52"/>
      <c r="AD15" s="52"/>
      <c r="AE15" s="52"/>
      <c r="AF15" s="53"/>
      <c r="AG15" s="52"/>
      <c r="AH15" s="52"/>
      <c r="AI15" s="52"/>
      <c r="AJ15" s="52"/>
      <c r="AK15" s="52"/>
      <c r="AL15" s="52"/>
      <c r="AM15" s="56"/>
      <c r="AN15" s="73" t="s">
        <v>15</v>
      </c>
      <c r="AO15" s="51"/>
      <c r="AP15" s="52"/>
      <c r="AQ15" s="52"/>
      <c r="AR15" s="52"/>
      <c r="AS15" s="53"/>
      <c r="AT15" s="52"/>
      <c r="AU15" s="52"/>
      <c r="AV15" s="52"/>
      <c r="AW15" s="52"/>
      <c r="AX15" s="52"/>
      <c r="AY15" s="52"/>
    </row>
    <row r="16" spans="1:51" x14ac:dyDescent="0.25">
      <c r="A16" s="21" t="s">
        <v>16</v>
      </c>
      <c r="B16" s="51"/>
      <c r="C16" s="52"/>
      <c r="D16" s="52"/>
      <c r="E16" s="52"/>
      <c r="F16" s="53"/>
      <c r="G16" s="52"/>
      <c r="H16" s="52"/>
      <c r="I16" s="52"/>
      <c r="J16" s="52"/>
      <c r="K16" s="52"/>
      <c r="L16" s="61"/>
      <c r="M16" s="56"/>
      <c r="N16" s="21" t="s">
        <v>16</v>
      </c>
      <c r="O16" s="51"/>
      <c r="P16" s="52"/>
      <c r="Q16" s="52"/>
      <c r="R16" s="52"/>
      <c r="S16" s="53"/>
      <c r="T16" s="52"/>
      <c r="U16" s="52"/>
      <c r="V16" s="52"/>
      <c r="W16" s="52"/>
      <c r="X16" s="52"/>
      <c r="Y16" s="52"/>
      <c r="AA16" s="72" t="s">
        <v>16</v>
      </c>
      <c r="AB16" s="51"/>
      <c r="AC16" s="52"/>
      <c r="AD16" s="52"/>
      <c r="AE16" s="52"/>
      <c r="AF16" s="53"/>
      <c r="AG16" s="52"/>
      <c r="AH16" s="52"/>
      <c r="AI16" s="52"/>
      <c r="AJ16" s="52"/>
      <c r="AK16" s="52"/>
      <c r="AL16" s="61"/>
      <c r="AM16" s="56"/>
      <c r="AN16" s="73" t="s">
        <v>16</v>
      </c>
      <c r="AO16" s="51"/>
      <c r="AP16" s="52"/>
      <c r="AQ16" s="52"/>
      <c r="AR16" s="52"/>
      <c r="AS16" s="53"/>
      <c r="AT16" s="52"/>
      <c r="AU16" s="52"/>
      <c r="AV16" s="52"/>
      <c r="AW16" s="52"/>
      <c r="AX16" s="52"/>
      <c r="AY16" s="52"/>
    </row>
    <row r="17" spans="1:51" x14ac:dyDescent="0.25">
      <c r="A17" s="23" t="s">
        <v>18</v>
      </c>
      <c r="B17" s="51"/>
      <c r="C17" s="52"/>
      <c r="D17" s="52"/>
      <c r="E17" s="52"/>
      <c r="F17" s="53"/>
      <c r="G17" s="52"/>
      <c r="H17" s="52"/>
      <c r="I17" s="52"/>
      <c r="J17" s="52"/>
      <c r="K17" s="52"/>
      <c r="L17" s="61"/>
      <c r="M17" s="56"/>
      <c r="N17" s="23" t="s">
        <v>18</v>
      </c>
      <c r="O17" s="51"/>
      <c r="P17" s="52"/>
      <c r="Q17" s="52"/>
      <c r="R17" s="52"/>
      <c r="S17" s="53"/>
      <c r="T17" s="61"/>
      <c r="U17" s="61"/>
      <c r="V17" s="61"/>
      <c r="W17" s="61"/>
      <c r="X17" s="61"/>
      <c r="Y17" s="61"/>
      <c r="AA17" s="72" t="s">
        <v>18</v>
      </c>
      <c r="AB17" s="51"/>
      <c r="AC17" s="52"/>
      <c r="AD17" s="52"/>
      <c r="AE17" s="52"/>
      <c r="AF17" s="53"/>
      <c r="AG17" s="52"/>
      <c r="AH17" s="52"/>
      <c r="AI17" s="52"/>
      <c r="AJ17" s="52"/>
      <c r="AK17" s="52"/>
      <c r="AL17" s="61"/>
      <c r="AM17" s="56"/>
      <c r="AN17" s="73" t="s">
        <v>18</v>
      </c>
      <c r="AO17" s="51"/>
      <c r="AP17" s="52"/>
      <c r="AQ17" s="52"/>
      <c r="AR17" s="52"/>
      <c r="AS17" s="53"/>
      <c r="AT17" s="61"/>
      <c r="AU17" s="61"/>
      <c r="AV17" s="61"/>
      <c r="AW17" s="61"/>
      <c r="AX17" s="61"/>
      <c r="AY17" s="61"/>
    </row>
    <row r="18" spans="1:51" x14ac:dyDescent="0.25">
      <c r="A18" s="24" t="s">
        <v>19</v>
      </c>
      <c r="B18" s="51"/>
      <c r="C18" s="52"/>
      <c r="D18" s="52"/>
      <c r="E18" s="52"/>
      <c r="F18" s="53"/>
      <c r="G18" s="52"/>
      <c r="H18" s="52"/>
      <c r="I18" s="52"/>
      <c r="J18" s="52"/>
      <c r="K18" s="52"/>
      <c r="L18" s="52"/>
      <c r="M18" s="56"/>
      <c r="N18" s="24" t="s">
        <v>19</v>
      </c>
      <c r="O18" s="51"/>
      <c r="P18" s="52"/>
      <c r="Q18" s="61"/>
      <c r="R18" s="61"/>
      <c r="S18" s="62"/>
      <c r="T18" s="61"/>
      <c r="U18" s="61"/>
      <c r="V18" s="61"/>
      <c r="W18" s="61"/>
      <c r="X18" s="61"/>
      <c r="Y18" s="61"/>
      <c r="AA18" s="72" t="s">
        <v>19</v>
      </c>
      <c r="AB18" s="51"/>
      <c r="AC18" s="52"/>
      <c r="AD18" s="52"/>
      <c r="AE18" s="52"/>
      <c r="AF18" s="53"/>
      <c r="AG18" s="52"/>
      <c r="AH18" s="52"/>
      <c r="AI18" s="52"/>
      <c r="AJ18" s="52"/>
      <c r="AK18" s="52"/>
      <c r="AL18" s="52"/>
      <c r="AM18" s="56"/>
      <c r="AN18" s="73" t="s">
        <v>19</v>
      </c>
      <c r="AO18" s="51"/>
      <c r="AP18" s="52"/>
      <c r="AQ18" s="61"/>
      <c r="AR18" s="61"/>
      <c r="AS18" s="62"/>
      <c r="AT18" s="61"/>
      <c r="AU18" s="61"/>
      <c r="AV18" s="61"/>
      <c r="AW18" s="61"/>
      <c r="AX18" s="61"/>
      <c r="AY18" s="61"/>
    </row>
    <row r="19" spans="1:51" x14ac:dyDescent="0.25">
      <c r="A19" s="25" t="s">
        <v>20</v>
      </c>
      <c r="B19" s="51"/>
      <c r="C19" s="52"/>
      <c r="D19" s="52"/>
      <c r="E19" s="52"/>
      <c r="F19" s="53"/>
      <c r="G19" s="52"/>
      <c r="H19" s="52"/>
      <c r="I19" s="52"/>
      <c r="J19" s="52"/>
      <c r="K19" s="52"/>
      <c r="L19" s="52"/>
      <c r="M19" s="56"/>
      <c r="N19" s="25" t="s">
        <v>20</v>
      </c>
      <c r="O19" s="51"/>
      <c r="P19" s="52"/>
      <c r="Q19" s="61"/>
      <c r="R19" s="61"/>
      <c r="S19" s="62"/>
      <c r="T19" s="61"/>
      <c r="U19" s="61"/>
      <c r="V19" s="61"/>
      <c r="W19" s="61"/>
      <c r="X19" s="61"/>
      <c r="Y19" s="61"/>
      <c r="AA19" s="72" t="s">
        <v>20</v>
      </c>
      <c r="AB19" s="51"/>
      <c r="AC19" s="52"/>
      <c r="AD19" s="52"/>
      <c r="AE19" s="52"/>
      <c r="AF19" s="53"/>
      <c r="AG19" s="52"/>
      <c r="AH19" s="52"/>
      <c r="AI19" s="52"/>
      <c r="AJ19" s="52"/>
      <c r="AK19" s="52"/>
      <c r="AL19" s="52"/>
      <c r="AM19" s="56"/>
      <c r="AN19" s="73" t="s">
        <v>20</v>
      </c>
      <c r="AO19" s="51"/>
      <c r="AP19" s="52"/>
      <c r="AQ19" s="61"/>
      <c r="AR19" s="61"/>
      <c r="AS19" s="62"/>
      <c r="AT19" s="61"/>
      <c r="AU19" s="61"/>
      <c r="AV19" s="61"/>
      <c r="AW19" s="61"/>
      <c r="AX19" s="61"/>
      <c r="AY19" s="61"/>
    </row>
    <row r="20" spans="1:51" x14ac:dyDescent="0.25">
      <c r="A20" s="16" t="s">
        <v>22</v>
      </c>
      <c r="B20" s="51"/>
      <c r="C20" s="52"/>
      <c r="D20" s="52"/>
      <c r="E20" s="52"/>
      <c r="F20" s="53"/>
      <c r="G20" s="52"/>
      <c r="H20" s="52"/>
      <c r="I20" s="52"/>
      <c r="J20" s="52"/>
      <c r="K20" s="52"/>
      <c r="L20" s="52"/>
      <c r="M20" s="56"/>
      <c r="N20" s="16" t="s">
        <v>22</v>
      </c>
      <c r="O20" s="51"/>
      <c r="P20" s="52"/>
      <c r="Q20" s="52"/>
      <c r="R20" s="52"/>
      <c r="S20" s="53"/>
      <c r="T20" s="52"/>
      <c r="U20" s="52"/>
      <c r="V20" s="52"/>
      <c r="W20" s="52"/>
      <c r="X20" s="52"/>
      <c r="Y20" s="52"/>
      <c r="AA20" s="72" t="s">
        <v>22</v>
      </c>
      <c r="AB20" s="51"/>
      <c r="AC20" s="52"/>
      <c r="AD20" s="52"/>
      <c r="AE20" s="52"/>
      <c r="AF20" s="53"/>
      <c r="AG20" s="52"/>
      <c r="AH20" s="52"/>
      <c r="AI20" s="52"/>
      <c r="AJ20" s="52"/>
      <c r="AK20" s="52"/>
      <c r="AL20" s="52"/>
      <c r="AM20" s="56"/>
      <c r="AN20" s="73" t="s">
        <v>22</v>
      </c>
      <c r="AO20" s="51"/>
      <c r="AP20" s="52"/>
      <c r="AQ20" s="52"/>
      <c r="AR20" s="52"/>
      <c r="AS20" s="53"/>
      <c r="AT20" s="52"/>
      <c r="AU20" s="52"/>
      <c r="AV20" s="52"/>
      <c r="AW20" s="52"/>
      <c r="AX20" s="52"/>
      <c r="AY20" s="52"/>
    </row>
    <row r="21" spans="1:51" x14ac:dyDescent="0.25">
      <c r="A21" s="17" t="s">
        <v>23</v>
      </c>
      <c r="B21" s="51"/>
      <c r="C21" s="52"/>
      <c r="D21" s="52"/>
      <c r="E21" s="52"/>
      <c r="F21" s="53"/>
      <c r="G21" s="52"/>
      <c r="H21" s="52"/>
      <c r="I21" s="52"/>
      <c r="J21" s="52"/>
      <c r="K21" s="52"/>
      <c r="L21" s="52"/>
      <c r="M21" s="56"/>
      <c r="N21" s="17" t="s">
        <v>23</v>
      </c>
      <c r="O21" s="51"/>
      <c r="P21" s="52"/>
      <c r="Q21" s="52"/>
      <c r="R21" s="52"/>
      <c r="S21" s="53"/>
      <c r="T21" s="52"/>
      <c r="U21" s="52"/>
      <c r="V21" s="52"/>
      <c r="W21" s="52"/>
      <c r="X21" s="52"/>
      <c r="Y21" s="52"/>
      <c r="AA21" s="72" t="s">
        <v>23</v>
      </c>
      <c r="AB21" s="51"/>
      <c r="AC21" s="52"/>
      <c r="AD21" s="52"/>
      <c r="AE21" s="52"/>
      <c r="AF21" s="53"/>
      <c r="AG21" s="52"/>
      <c r="AH21" s="52"/>
      <c r="AI21" s="52"/>
      <c r="AJ21" s="52"/>
      <c r="AK21" s="52"/>
      <c r="AL21" s="52"/>
      <c r="AM21" s="56"/>
      <c r="AN21" s="73" t="s">
        <v>23</v>
      </c>
      <c r="AO21" s="51"/>
      <c r="AP21" s="52"/>
      <c r="AQ21" s="52"/>
      <c r="AR21" s="52"/>
      <c r="AS21" s="53"/>
      <c r="AT21" s="52"/>
      <c r="AU21" s="52"/>
      <c r="AV21" s="52"/>
      <c r="AW21" s="52"/>
      <c r="AX21" s="52"/>
      <c r="AY21" s="52"/>
    </row>
    <row r="22" spans="1:51" x14ac:dyDescent="0.25">
      <c r="A22" s="18" t="s">
        <v>24</v>
      </c>
      <c r="B22" s="51"/>
      <c r="C22" s="52"/>
      <c r="D22" s="52"/>
      <c r="E22" s="52"/>
      <c r="F22" s="53"/>
      <c r="G22" s="52"/>
      <c r="H22" s="52"/>
      <c r="I22" s="52"/>
      <c r="J22" s="52"/>
      <c r="K22" s="52"/>
      <c r="L22" s="52"/>
      <c r="M22" s="56"/>
      <c r="N22" s="18" t="s">
        <v>24</v>
      </c>
      <c r="O22" s="51"/>
      <c r="P22" s="52"/>
      <c r="Q22" s="52"/>
      <c r="R22" s="61"/>
      <c r="S22" s="62"/>
      <c r="T22" s="61"/>
      <c r="U22" s="61"/>
      <c r="V22" s="61"/>
      <c r="W22" s="61"/>
      <c r="X22" s="61"/>
      <c r="Y22" s="61"/>
      <c r="AA22" s="72" t="s">
        <v>24</v>
      </c>
      <c r="AB22" s="51"/>
      <c r="AC22" s="52"/>
      <c r="AD22" s="52"/>
      <c r="AE22" s="52"/>
      <c r="AF22" s="53"/>
      <c r="AG22" s="52"/>
      <c r="AH22" s="52"/>
      <c r="AI22" s="52"/>
      <c r="AJ22" s="52"/>
      <c r="AK22" s="52"/>
      <c r="AL22" s="52"/>
      <c r="AM22" s="56"/>
      <c r="AN22" s="73" t="s">
        <v>24</v>
      </c>
      <c r="AO22" s="51"/>
      <c r="AP22" s="52"/>
      <c r="AQ22" s="52"/>
      <c r="AR22" s="61"/>
      <c r="AS22" s="62"/>
      <c r="AT22" s="61"/>
      <c r="AU22" s="61"/>
      <c r="AV22" s="61"/>
      <c r="AW22" s="61"/>
      <c r="AX22" s="61"/>
      <c r="AY22" s="61"/>
    </row>
    <row r="23" spans="1:51" x14ac:dyDescent="0.25">
      <c r="A23" s="19" t="s">
        <v>26</v>
      </c>
      <c r="B23" s="51"/>
      <c r="C23" s="52"/>
      <c r="D23" s="52"/>
      <c r="E23" s="52"/>
      <c r="F23" s="53"/>
      <c r="G23" s="52"/>
      <c r="H23" s="52"/>
      <c r="I23" s="52"/>
      <c r="J23" s="52"/>
      <c r="K23" s="52"/>
      <c r="L23" s="52"/>
      <c r="M23" s="56"/>
      <c r="N23" s="19" t="s">
        <v>26</v>
      </c>
      <c r="O23" s="51"/>
      <c r="P23" s="52"/>
      <c r="Q23" s="61"/>
      <c r="R23" s="61"/>
      <c r="S23" s="62"/>
      <c r="T23" s="61"/>
      <c r="U23" s="61"/>
      <c r="V23" s="61"/>
      <c r="W23" s="61"/>
      <c r="X23" s="61"/>
      <c r="Y23" s="61"/>
      <c r="AA23" s="72" t="s">
        <v>26</v>
      </c>
      <c r="AB23" s="51"/>
      <c r="AC23" s="52"/>
      <c r="AD23" s="52"/>
      <c r="AE23" s="52"/>
      <c r="AF23" s="53"/>
      <c r="AG23" s="52"/>
      <c r="AH23" s="52"/>
      <c r="AI23" s="52"/>
      <c r="AJ23" s="52"/>
      <c r="AK23" s="52"/>
      <c r="AL23" s="52"/>
      <c r="AM23" s="56"/>
      <c r="AN23" s="73" t="s">
        <v>26</v>
      </c>
      <c r="AO23" s="51"/>
      <c r="AP23" s="52"/>
      <c r="AQ23" s="61"/>
      <c r="AR23" s="61"/>
      <c r="AS23" s="62"/>
      <c r="AT23" s="61"/>
      <c r="AU23" s="61"/>
      <c r="AV23" s="61"/>
      <c r="AW23" s="61"/>
      <c r="AX23" s="61"/>
      <c r="AY23" s="61"/>
    </row>
    <row r="24" spans="1:51" x14ac:dyDescent="0.25">
      <c r="A24" s="20" t="s">
        <v>27</v>
      </c>
      <c r="B24" s="51"/>
      <c r="C24" s="52"/>
      <c r="D24" s="52"/>
      <c r="E24" s="52"/>
      <c r="F24" s="53"/>
      <c r="G24" s="52"/>
      <c r="H24" s="52"/>
      <c r="I24" s="52"/>
      <c r="J24" s="52"/>
      <c r="K24" s="52"/>
      <c r="L24" s="52"/>
      <c r="M24" s="56"/>
      <c r="N24" s="20" t="s">
        <v>27</v>
      </c>
      <c r="O24" s="51"/>
      <c r="P24" s="52"/>
      <c r="Q24" s="52"/>
      <c r="R24" s="52"/>
      <c r="S24" s="62"/>
      <c r="T24" s="61"/>
      <c r="U24" s="61"/>
      <c r="V24" s="61"/>
      <c r="W24" s="61"/>
      <c r="X24" s="61"/>
      <c r="Y24" s="61"/>
      <c r="AA24" s="72" t="s">
        <v>27</v>
      </c>
      <c r="AB24" s="51"/>
      <c r="AC24" s="52"/>
      <c r="AD24" s="52"/>
      <c r="AE24" s="52"/>
      <c r="AF24" s="53"/>
      <c r="AG24" s="52"/>
      <c r="AH24" s="52"/>
      <c r="AI24" s="52"/>
      <c r="AJ24" s="52"/>
      <c r="AK24" s="52"/>
      <c r="AL24" s="52"/>
      <c r="AM24" s="56"/>
      <c r="AN24" s="73" t="s">
        <v>27</v>
      </c>
      <c r="AO24" s="51"/>
      <c r="AP24" s="52"/>
      <c r="AQ24" s="52"/>
      <c r="AR24" s="52"/>
      <c r="AS24" s="62"/>
      <c r="AT24" s="61"/>
      <c r="AU24" s="61"/>
      <c r="AV24" s="61"/>
      <c r="AW24" s="61"/>
      <c r="AX24" s="61"/>
      <c r="AY24" s="61"/>
    </row>
    <row r="25" spans="1:51" x14ac:dyDescent="0.25">
      <c r="A25" s="15" t="s">
        <v>28</v>
      </c>
      <c r="B25" s="51"/>
      <c r="C25" s="52"/>
      <c r="D25" s="52"/>
      <c r="E25" s="52"/>
      <c r="F25" s="53"/>
      <c r="G25" s="52"/>
      <c r="H25" s="52"/>
      <c r="I25" s="52"/>
      <c r="J25" s="52"/>
      <c r="K25" s="52"/>
      <c r="L25" s="52"/>
      <c r="M25" s="56"/>
      <c r="N25" s="15" t="s">
        <v>28</v>
      </c>
      <c r="O25" s="51"/>
      <c r="P25" s="61"/>
      <c r="Q25" s="61"/>
      <c r="R25" s="61"/>
      <c r="S25" s="62"/>
      <c r="T25" s="61"/>
      <c r="U25" s="61"/>
      <c r="V25" s="61"/>
      <c r="W25" s="61"/>
      <c r="X25" s="61"/>
      <c r="Y25" s="61"/>
      <c r="AA25" s="72" t="s">
        <v>28</v>
      </c>
      <c r="AB25" s="51"/>
      <c r="AC25" s="52"/>
      <c r="AD25" s="52"/>
      <c r="AE25" s="52"/>
      <c r="AF25" s="53"/>
      <c r="AG25" s="52"/>
      <c r="AH25" s="52"/>
      <c r="AI25" s="52"/>
      <c r="AJ25" s="52"/>
      <c r="AK25" s="52"/>
      <c r="AL25" s="52"/>
      <c r="AM25" s="56"/>
      <c r="AN25" s="73" t="s">
        <v>28</v>
      </c>
      <c r="AO25" s="51"/>
      <c r="AP25" s="61"/>
      <c r="AQ25" s="61"/>
      <c r="AR25" s="61"/>
      <c r="AS25" s="62"/>
      <c r="AT25" s="61"/>
      <c r="AU25" s="61"/>
      <c r="AV25" s="61"/>
      <c r="AW25" s="61"/>
      <c r="AX25" s="61"/>
      <c r="AY25" s="61"/>
    </row>
    <row r="26" spans="1:51" x14ac:dyDescent="0.25">
      <c r="A26" s="30" t="s">
        <v>3</v>
      </c>
      <c r="B26" s="51"/>
      <c r="C26" s="52"/>
      <c r="D26" s="52"/>
      <c r="E26" s="52"/>
      <c r="F26" s="53"/>
      <c r="G26" s="52"/>
      <c r="H26" s="52"/>
      <c r="I26" s="52"/>
      <c r="J26" s="52"/>
      <c r="K26" s="52"/>
      <c r="L26" s="52"/>
      <c r="M26" s="56"/>
      <c r="N26" s="30" t="s">
        <v>3</v>
      </c>
      <c r="O26" s="51"/>
      <c r="P26" s="52"/>
      <c r="Q26" s="52"/>
      <c r="R26" s="52"/>
      <c r="S26" s="53"/>
      <c r="T26" s="52"/>
      <c r="U26" s="52"/>
      <c r="V26" s="52"/>
      <c r="W26" s="52"/>
      <c r="X26" s="52"/>
      <c r="Y26" s="61"/>
      <c r="AA26" s="72" t="s">
        <v>3</v>
      </c>
      <c r="AB26" s="51"/>
      <c r="AC26" s="52"/>
      <c r="AD26" s="52"/>
      <c r="AE26" s="52"/>
      <c r="AF26" s="53"/>
      <c r="AG26" s="52"/>
      <c r="AH26" s="52"/>
      <c r="AI26" s="52"/>
      <c r="AJ26" s="52"/>
      <c r="AK26" s="52"/>
      <c r="AL26" s="52"/>
      <c r="AM26" s="56"/>
      <c r="AN26" s="73" t="s">
        <v>3</v>
      </c>
      <c r="AO26" s="51"/>
      <c r="AP26" s="52"/>
      <c r="AQ26" s="52"/>
      <c r="AR26" s="52"/>
      <c r="AS26" s="53"/>
      <c r="AT26" s="52"/>
      <c r="AU26" s="52"/>
      <c r="AV26" s="52"/>
      <c r="AW26" s="52"/>
      <c r="AX26" s="52"/>
      <c r="AY26" s="61"/>
    </row>
    <row r="27" spans="1:51" x14ac:dyDescent="0.25">
      <c r="A27" s="30" t="s">
        <v>7</v>
      </c>
      <c r="B27" s="51"/>
      <c r="C27" s="52"/>
      <c r="D27" s="52"/>
      <c r="E27" s="52"/>
      <c r="F27" s="53"/>
      <c r="G27" s="52"/>
      <c r="H27" s="52"/>
      <c r="I27" s="52"/>
      <c r="J27" s="52"/>
      <c r="K27" s="52"/>
      <c r="L27" s="52"/>
      <c r="M27" s="56"/>
      <c r="N27" s="30" t="s">
        <v>7</v>
      </c>
      <c r="O27" s="51"/>
      <c r="P27" s="52"/>
      <c r="Q27" s="52"/>
      <c r="R27" s="52"/>
      <c r="S27" s="53"/>
      <c r="T27" s="52"/>
      <c r="U27" s="52"/>
      <c r="V27" s="52"/>
      <c r="W27" s="52"/>
      <c r="X27" s="61"/>
      <c r="Y27" s="61"/>
      <c r="AA27" s="72" t="s">
        <v>7</v>
      </c>
      <c r="AB27" s="51"/>
      <c r="AC27" s="52"/>
      <c r="AD27" s="52"/>
      <c r="AE27" s="52"/>
      <c r="AF27" s="53"/>
      <c r="AG27" s="52"/>
      <c r="AH27" s="52"/>
      <c r="AI27" s="52"/>
      <c r="AJ27" s="52"/>
      <c r="AK27" s="52"/>
      <c r="AL27" s="52"/>
      <c r="AM27" s="56"/>
      <c r="AN27" s="73" t="s">
        <v>7</v>
      </c>
      <c r="AO27" s="51"/>
      <c r="AP27" s="52"/>
      <c r="AQ27" s="52"/>
      <c r="AR27" s="52"/>
      <c r="AS27" s="53"/>
      <c r="AT27" s="52"/>
      <c r="AU27" s="52"/>
      <c r="AV27" s="52"/>
      <c r="AW27" s="52"/>
      <c r="AX27" s="61"/>
      <c r="AY27" s="61"/>
    </row>
    <row r="28" spans="1:51" x14ac:dyDescent="0.25">
      <c r="A28" s="30" t="s">
        <v>11</v>
      </c>
      <c r="B28" s="51"/>
      <c r="C28" s="52"/>
      <c r="D28" s="52"/>
      <c r="E28" s="52"/>
      <c r="F28" s="53"/>
      <c r="G28" s="52"/>
      <c r="H28" s="52"/>
      <c r="I28" s="52"/>
      <c r="J28" s="52"/>
      <c r="K28" s="52"/>
      <c r="L28" s="52"/>
      <c r="M28" s="56"/>
      <c r="N28" s="30" t="s">
        <v>11</v>
      </c>
      <c r="O28" s="51"/>
      <c r="P28" s="52"/>
      <c r="Q28" s="52"/>
      <c r="R28" s="52"/>
      <c r="S28" s="53"/>
      <c r="T28" s="61"/>
      <c r="U28" s="61"/>
      <c r="V28" s="61"/>
      <c r="W28" s="61"/>
      <c r="X28" s="61"/>
      <c r="Y28" s="61"/>
      <c r="AA28" s="72" t="s">
        <v>11</v>
      </c>
      <c r="AB28" s="51"/>
      <c r="AC28" s="52"/>
      <c r="AD28" s="52"/>
      <c r="AE28" s="52"/>
      <c r="AF28" s="53"/>
      <c r="AG28" s="52"/>
      <c r="AH28" s="52"/>
      <c r="AI28" s="52"/>
      <c r="AJ28" s="52"/>
      <c r="AK28" s="52"/>
      <c r="AL28" s="52"/>
      <c r="AM28" s="56"/>
      <c r="AN28" s="73" t="s">
        <v>11</v>
      </c>
      <c r="AO28" s="51"/>
      <c r="AP28" s="52"/>
      <c r="AQ28" s="52"/>
      <c r="AR28" s="52"/>
      <c r="AS28" s="53"/>
      <c r="AT28" s="61"/>
      <c r="AU28" s="61"/>
      <c r="AV28" s="61"/>
      <c r="AW28" s="61"/>
      <c r="AX28" s="61"/>
      <c r="AY28" s="61"/>
    </row>
    <row r="29" spans="1:51" x14ac:dyDescent="0.25">
      <c r="A29" s="22" t="s">
        <v>13</v>
      </c>
      <c r="B29" s="51"/>
      <c r="C29" s="52"/>
      <c r="D29" s="52"/>
      <c r="E29" s="52"/>
      <c r="F29" s="53"/>
      <c r="G29" s="52"/>
      <c r="H29" s="52"/>
      <c r="I29" s="52"/>
      <c r="J29" s="52"/>
      <c r="K29" s="61"/>
      <c r="L29" s="61"/>
      <c r="M29" s="56"/>
      <c r="N29" s="22" t="s">
        <v>13</v>
      </c>
      <c r="O29" s="51"/>
      <c r="P29" s="52"/>
      <c r="Q29" s="52"/>
      <c r="R29" s="61"/>
      <c r="S29" s="62"/>
      <c r="T29" s="61"/>
      <c r="U29" s="61"/>
      <c r="V29" s="61"/>
      <c r="W29" s="61"/>
      <c r="X29" s="61"/>
      <c r="Y29" s="61"/>
      <c r="AA29" s="72" t="s">
        <v>13</v>
      </c>
      <c r="AB29" s="51"/>
      <c r="AC29" s="52"/>
      <c r="AD29" s="52"/>
      <c r="AE29" s="52"/>
      <c r="AF29" s="53"/>
      <c r="AG29" s="52"/>
      <c r="AH29" s="52"/>
      <c r="AI29" s="52"/>
      <c r="AJ29" s="52"/>
      <c r="AK29" s="61"/>
      <c r="AL29" s="61"/>
      <c r="AM29" s="56"/>
      <c r="AN29" s="73" t="s">
        <v>13</v>
      </c>
      <c r="AO29" s="51"/>
      <c r="AP29" s="52"/>
      <c r="AQ29" s="52"/>
      <c r="AR29" s="61"/>
      <c r="AS29" s="62"/>
      <c r="AT29" s="61"/>
      <c r="AU29" s="61"/>
      <c r="AV29" s="61"/>
      <c r="AW29" s="61"/>
      <c r="AX29" s="61"/>
      <c r="AY29" s="61"/>
    </row>
    <row r="30" spans="1:51" x14ac:dyDescent="0.25">
      <c r="A30" s="22" t="s">
        <v>17</v>
      </c>
      <c r="B30" s="51"/>
      <c r="C30" s="52"/>
      <c r="D30" s="52"/>
      <c r="E30" s="52"/>
      <c r="F30" s="53"/>
      <c r="G30" s="52"/>
      <c r="H30" s="52"/>
      <c r="I30" s="52"/>
      <c r="J30" s="52"/>
      <c r="K30" s="52"/>
      <c r="L30" s="52"/>
      <c r="M30" s="56"/>
      <c r="N30" s="22" t="s">
        <v>17</v>
      </c>
      <c r="O30" s="51"/>
      <c r="P30" s="52"/>
      <c r="Q30" s="52"/>
      <c r="R30" s="52"/>
      <c r="S30" s="53"/>
      <c r="T30" s="61"/>
      <c r="U30" s="61"/>
      <c r="V30" s="61"/>
      <c r="W30" s="61"/>
      <c r="X30" s="61"/>
      <c r="Y30" s="61"/>
      <c r="AA30" s="72" t="s">
        <v>56</v>
      </c>
      <c r="AB30" s="51"/>
      <c r="AC30" s="52"/>
      <c r="AD30" s="52"/>
      <c r="AE30" s="52"/>
      <c r="AF30" s="53"/>
      <c r="AG30" s="52"/>
      <c r="AH30" s="52"/>
      <c r="AI30" s="52"/>
      <c r="AJ30" s="52"/>
      <c r="AK30" s="52"/>
      <c r="AL30" s="52"/>
      <c r="AM30" s="56"/>
      <c r="AN30" s="73" t="s">
        <v>17</v>
      </c>
      <c r="AO30" s="51"/>
      <c r="AP30" s="52"/>
      <c r="AQ30" s="52"/>
      <c r="AR30" s="52"/>
      <c r="AS30" s="53"/>
      <c r="AT30" s="61"/>
      <c r="AU30" s="61"/>
      <c r="AV30" s="61"/>
      <c r="AW30" s="61"/>
      <c r="AX30" s="61"/>
      <c r="AY30" s="61"/>
    </row>
    <row r="31" spans="1:51" x14ac:dyDescent="0.25">
      <c r="A31" s="22" t="s">
        <v>21</v>
      </c>
      <c r="B31" s="51"/>
      <c r="C31" s="52"/>
      <c r="D31" s="52"/>
      <c r="E31" s="52"/>
      <c r="F31" s="53"/>
      <c r="G31" s="52"/>
      <c r="H31" s="52"/>
      <c r="I31" s="52"/>
      <c r="J31" s="52"/>
      <c r="K31" s="52"/>
      <c r="L31" s="52"/>
      <c r="M31" s="56"/>
      <c r="N31" s="22" t="s">
        <v>21</v>
      </c>
      <c r="O31" s="51"/>
      <c r="P31" s="61"/>
      <c r="Q31" s="61"/>
      <c r="R31" s="61"/>
      <c r="S31" s="62"/>
      <c r="T31" s="61"/>
      <c r="U31" s="61"/>
      <c r="V31" s="61"/>
      <c r="W31" s="61"/>
      <c r="X31" s="61"/>
      <c r="Y31" s="61"/>
      <c r="AA31" s="72" t="s">
        <v>21</v>
      </c>
      <c r="AB31" s="51"/>
      <c r="AC31" s="52"/>
      <c r="AD31" s="52"/>
      <c r="AE31" s="52"/>
      <c r="AF31" s="53"/>
      <c r="AG31" s="52"/>
      <c r="AH31" s="52"/>
      <c r="AI31" s="52"/>
      <c r="AJ31" s="52"/>
      <c r="AK31" s="52"/>
      <c r="AL31" s="52"/>
      <c r="AM31" s="56"/>
      <c r="AN31" s="73" t="s">
        <v>21</v>
      </c>
      <c r="AO31" s="51"/>
      <c r="AP31" s="61"/>
      <c r="AQ31" s="61"/>
      <c r="AR31" s="61"/>
      <c r="AS31" s="62"/>
      <c r="AT31" s="61"/>
      <c r="AU31" s="61"/>
      <c r="AV31" s="61"/>
      <c r="AW31" s="61"/>
      <c r="AX31" s="61"/>
      <c r="AY31" s="61"/>
    </row>
    <row r="32" spans="1:51" x14ac:dyDescent="0.25">
      <c r="A32" s="75" t="s">
        <v>25</v>
      </c>
      <c r="B32" s="51"/>
      <c r="C32" s="52"/>
      <c r="D32" s="52"/>
      <c r="E32" s="52"/>
      <c r="F32" s="53"/>
      <c r="G32" s="52"/>
      <c r="H32" s="52"/>
      <c r="I32" s="52"/>
      <c r="J32" s="52"/>
      <c r="K32" s="61"/>
      <c r="L32" s="61"/>
      <c r="M32" s="56"/>
      <c r="N32" s="75" t="s">
        <v>25</v>
      </c>
      <c r="O32" s="51"/>
      <c r="P32" s="52"/>
      <c r="Q32" s="52"/>
      <c r="R32" s="52"/>
      <c r="S32" s="53"/>
      <c r="T32" s="52"/>
      <c r="U32" s="52"/>
      <c r="V32" s="52"/>
      <c r="W32" s="52"/>
      <c r="X32" s="52"/>
      <c r="Y32" s="52"/>
      <c r="AA32" s="72" t="s">
        <v>25</v>
      </c>
      <c r="AB32" s="51"/>
      <c r="AC32" s="52"/>
      <c r="AD32" s="52"/>
      <c r="AE32" s="52"/>
      <c r="AF32" s="53"/>
      <c r="AG32" s="52"/>
      <c r="AH32" s="52"/>
      <c r="AI32" s="52"/>
      <c r="AJ32" s="52"/>
      <c r="AK32" s="61"/>
      <c r="AL32" s="61"/>
      <c r="AM32" s="56"/>
      <c r="AN32" s="73" t="s">
        <v>25</v>
      </c>
      <c r="AO32" s="51"/>
      <c r="AP32" s="52"/>
      <c r="AQ32" s="52"/>
      <c r="AR32" s="52"/>
      <c r="AS32" s="53"/>
      <c r="AT32" s="52"/>
      <c r="AU32" s="52"/>
      <c r="AV32" s="52"/>
      <c r="AW32" s="52"/>
      <c r="AX32" s="52"/>
      <c r="AY32" s="52"/>
    </row>
    <row r="33" spans="13:13" x14ac:dyDescent="0.25">
      <c r="M33" s="56"/>
    </row>
  </sheetData>
  <mergeCells count="12">
    <mergeCell ref="A1:L1"/>
    <mergeCell ref="N1:Y1"/>
    <mergeCell ref="AB1:AL1"/>
    <mergeCell ref="AN1:AY1"/>
    <mergeCell ref="AB2:AF2"/>
    <mergeCell ref="AG2:AL2"/>
    <mergeCell ref="AO2:AS2"/>
    <mergeCell ref="AT2:AY2"/>
    <mergeCell ref="B2:F2"/>
    <mergeCell ref="G2:L2"/>
    <mergeCell ref="O2:S2"/>
    <mergeCell ref="T2:Y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G121"/>
  <sheetViews>
    <sheetView tabSelected="1" zoomScale="40" zoomScaleNormal="40" workbookViewId="0">
      <selection activeCell="DQ20" sqref="DQ20"/>
    </sheetView>
  </sheetViews>
  <sheetFormatPr defaultRowHeight="15" x14ac:dyDescent="0.25"/>
  <cols>
    <col min="1" max="1" width="8.85546875" style="3"/>
    <col min="2" max="2" width="7.42578125" style="3" bestFit="1" customWidth="1"/>
    <col min="3" max="3" width="7.28515625" style="3" bestFit="1" customWidth="1"/>
    <col min="4" max="4" width="9.28515625" style="40" bestFit="1" customWidth="1"/>
    <col min="5" max="5" width="8.42578125" style="1" bestFit="1" customWidth="1"/>
    <col min="6" max="6" width="9.5703125" style="1" bestFit="1" customWidth="1"/>
    <col min="7" max="8" width="9.5703125" style="1" customWidth="1"/>
    <col min="9" max="9" width="8.5703125" style="1" bestFit="1" customWidth="1"/>
    <col min="10" max="10" width="10.28515625" style="1" customWidth="1"/>
    <col min="11" max="11" width="9.5703125" style="1" customWidth="1"/>
    <col min="12" max="12" width="8.85546875" style="3" customWidth="1"/>
    <col min="13" max="13" width="7.42578125" style="3" customWidth="1"/>
    <col min="14" max="14" width="9.28515625" style="40" bestFit="1" customWidth="1"/>
    <col min="15" max="15" width="9" style="1" customWidth="1"/>
    <col min="16" max="16" width="7.28515625" style="1" bestFit="1" customWidth="1"/>
    <col min="17" max="18" width="7.28515625" style="1" customWidth="1"/>
    <col min="19" max="19" width="8.28515625" style="1" customWidth="1"/>
    <col min="20" max="20" width="10.7109375" style="1" customWidth="1"/>
    <col min="21" max="21" width="8.28515625" style="1" customWidth="1"/>
    <col min="22" max="23" width="8.85546875" style="3" customWidth="1"/>
    <col min="24" max="24" width="9.28515625" style="40" bestFit="1" customWidth="1"/>
    <col min="25" max="25" width="12.85546875" style="13" bestFit="1" customWidth="1"/>
    <col min="26" max="26" width="7.28515625" style="1" bestFit="1" customWidth="1"/>
    <col min="27" max="28" width="7.28515625" style="1" customWidth="1"/>
    <col min="29" max="29" width="8.28515625" style="1" customWidth="1"/>
    <col min="30" max="30" width="10.7109375" style="1" customWidth="1"/>
    <col min="31" max="31" width="8.28515625" style="1" customWidth="1"/>
    <col min="32" max="33" width="8.85546875" style="3" customWidth="1"/>
    <col min="34" max="34" width="9.28515625" style="40" bestFit="1" customWidth="1"/>
    <col min="35" max="35" width="12.85546875" style="13" bestFit="1" customWidth="1"/>
    <col min="36" max="36" width="7.28515625" style="1" bestFit="1" customWidth="1"/>
    <col min="37" max="38" width="7.28515625" style="1" customWidth="1"/>
    <col min="39" max="39" width="8.28515625" style="1" customWidth="1"/>
    <col min="40" max="40" width="10.7109375" style="1" customWidth="1"/>
    <col min="41" max="41" width="8.28515625" style="1" customWidth="1"/>
    <col min="42" max="42" width="8.7109375" style="3" customWidth="1"/>
    <col min="43" max="43" width="8.85546875" style="3" customWidth="1"/>
    <col min="44" max="44" width="9.28515625" style="40" bestFit="1" customWidth="1"/>
    <col min="45" max="45" width="12.85546875" style="13" bestFit="1" customWidth="1"/>
    <col min="46" max="46" width="7.28515625" style="1" bestFit="1" customWidth="1"/>
    <col min="47" max="48" width="7.28515625" style="1" customWidth="1"/>
    <col min="49" max="49" width="8.28515625" style="1" customWidth="1"/>
    <col min="50" max="50" width="10.7109375" style="1" customWidth="1"/>
    <col min="51" max="51" width="8.28515625" style="1" customWidth="1"/>
    <col min="52" max="53" width="8.85546875" style="3" customWidth="1"/>
    <col min="54" max="54" width="9.28515625" style="40" bestFit="1" customWidth="1"/>
    <col min="55" max="55" width="12.7109375" style="13" bestFit="1" customWidth="1"/>
    <col min="56" max="56" width="7.28515625" style="1" bestFit="1" customWidth="1"/>
    <col min="57" max="58" width="7.28515625" style="1" customWidth="1"/>
    <col min="59" max="59" width="8.28515625" style="1" customWidth="1"/>
    <col min="60" max="60" width="10.7109375" style="1" customWidth="1"/>
    <col min="61" max="61" width="8.28515625" style="1" customWidth="1"/>
    <col min="62" max="63" width="8.85546875" style="3" customWidth="1"/>
    <col min="64" max="64" width="9.28515625" style="40" bestFit="1" customWidth="1"/>
    <col min="65" max="65" width="12.7109375" style="13" bestFit="1" customWidth="1"/>
    <col min="66" max="66" width="7.28515625" style="1" bestFit="1" customWidth="1"/>
    <col min="67" max="68" width="7.28515625" style="1" customWidth="1"/>
    <col min="69" max="69" width="8.28515625" style="1" customWidth="1"/>
    <col min="70" max="70" width="10.7109375" style="1" customWidth="1"/>
    <col min="71" max="71" width="8.28515625" style="1" customWidth="1"/>
    <col min="72" max="73" width="8.85546875" style="3" customWidth="1"/>
    <col min="74" max="74" width="9.28515625" style="40" bestFit="1" customWidth="1"/>
    <col min="75" max="75" width="12.7109375" style="14" bestFit="1" customWidth="1"/>
    <col min="76" max="76" width="7.28515625" style="1" bestFit="1" customWidth="1"/>
    <col min="77" max="78" width="7.28515625" style="1" customWidth="1"/>
    <col min="79" max="79" width="8.28515625" style="1" customWidth="1"/>
    <col min="80" max="80" width="10.7109375" style="1" customWidth="1"/>
    <col min="81" max="81" width="8.28515625" style="1" customWidth="1"/>
    <col min="82" max="83" width="8.85546875" style="3" customWidth="1"/>
    <col min="84" max="84" width="9.28515625" style="40" bestFit="1" customWidth="1"/>
    <col min="85" max="85" width="10" style="14" customWidth="1"/>
    <col min="86" max="86" width="7.28515625" style="1" bestFit="1" customWidth="1"/>
    <col min="87" max="88" width="7.28515625" style="1" customWidth="1"/>
    <col min="89" max="89" width="8.28515625" style="1" customWidth="1"/>
    <col min="90" max="90" width="10.7109375" style="1" customWidth="1"/>
    <col min="91" max="91" width="8.28515625" style="1" customWidth="1"/>
    <col min="92" max="92" width="8.85546875" style="3" customWidth="1"/>
    <col min="93" max="93" width="7.42578125" style="3" customWidth="1"/>
    <col min="94" max="94" width="9.28515625" style="40" bestFit="1" customWidth="1"/>
    <col min="95" max="95" width="8.5703125" style="1" customWidth="1"/>
    <col min="96" max="96" width="7.28515625" style="1" bestFit="1" customWidth="1"/>
    <col min="97" max="98" width="7.28515625" style="1" customWidth="1"/>
    <col min="99" max="99" width="8.28515625" style="1" customWidth="1"/>
    <col min="100" max="100" width="10.7109375" style="1" customWidth="1"/>
    <col min="101" max="101" width="8.28515625" style="1" customWidth="1"/>
    <col min="102" max="102" width="8.85546875" style="3" customWidth="1"/>
    <col min="103" max="103" width="7.42578125" style="3" customWidth="1"/>
    <col min="104" max="104" width="10.5703125" style="3" bestFit="1" customWidth="1"/>
    <col min="105" max="105" width="8.5703125" style="1" customWidth="1"/>
    <col min="106" max="106" width="7.28515625" style="1" bestFit="1" customWidth="1"/>
    <col min="107" max="108" width="7.28515625" style="1" customWidth="1"/>
    <col min="109" max="109" width="8.28515625" style="1" customWidth="1"/>
    <col min="110" max="110" width="10.7109375" style="1" customWidth="1"/>
    <col min="111" max="111" width="8.28515625" style="1" customWidth="1"/>
  </cols>
  <sheetData>
    <row r="1" spans="1:111" s="66" customFormat="1" ht="22.9" customHeight="1" x14ac:dyDescent="0.25">
      <c r="B1" s="67" t="s">
        <v>30</v>
      </c>
      <c r="C1" s="67"/>
      <c r="D1" s="67"/>
      <c r="E1" s="67"/>
      <c r="F1" s="68"/>
      <c r="G1" s="68"/>
      <c r="H1" s="68"/>
      <c r="I1" s="68"/>
      <c r="J1" s="68"/>
      <c r="K1" s="68"/>
      <c r="L1" s="128" t="s">
        <v>37</v>
      </c>
      <c r="M1" s="128"/>
      <c r="N1" s="128"/>
      <c r="O1" s="128"/>
      <c r="P1" s="68"/>
      <c r="Q1" s="68"/>
      <c r="R1" s="68"/>
      <c r="S1" s="68"/>
      <c r="T1" s="68"/>
      <c r="U1" s="68"/>
      <c r="V1" s="128" t="s">
        <v>38</v>
      </c>
      <c r="W1" s="128"/>
      <c r="X1" s="128"/>
      <c r="Y1" s="128"/>
      <c r="Z1" s="68"/>
      <c r="AA1" s="68"/>
      <c r="AB1" s="68"/>
      <c r="AC1" s="68"/>
      <c r="AD1" s="68"/>
      <c r="AE1" s="68"/>
      <c r="AF1" s="128" t="s">
        <v>31</v>
      </c>
      <c r="AG1" s="128"/>
      <c r="AH1" s="128"/>
      <c r="AI1" s="128"/>
      <c r="AJ1" s="68"/>
      <c r="AK1" s="68"/>
      <c r="AL1" s="68"/>
      <c r="AM1" s="68"/>
      <c r="AN1" s="68"/>
      <c r="AO1" s="68"/>
      <c r="AP1" s="128" t="s">
        <v>32</v>
      </c>
      <c r="AQ1" s="128"/>
      <c r="AR1" s="128"/>
      <c r="AS1" s="128"/>
      <c r="AT1" s="68"/>
      <c r="AU1" s="68"/>
      <c r="AV1" s="68"/>
      <c r="AW1" s="68"/>
      <c r="AX1" s="68"/>
      <c r="AY1" s="68"/>
      <c r="AZ1" s="128" t="s">
        <v>39</v>
      </c>
      <c r="BA1" s="128"/>
      <c r="BB1" s="128"/>
      <c r="BC1" s="128"/>
      <c r="BD1" s="68"/>
      <c r="BE1" s="68"/>
      <c r="BF1" s="68"/>
      <c r="BG1" s="68"/>
      <c r="BH1" s="68"/>
      <c r="BI1" s="68"/>
      <c r="BJ1" s="128" t="s">
        <v>40</v>
      </c>
      <c r="BK1" s="128"/>
      <c r="BL1" s="128"/>
      <c r="BM1" s="128"/>
      <c r="BN1" s="68"/>
      <c r="BO1" s="68"/>
      <c r="BP1" s="68"/>
      <c r="BQ1" s="68"/>
      <c r="BR1" s="68"/>
      <c r="BS1" s="68"/>
      <c r="BT1" s="128" t="s">
        <v>41</v>
      </c>
      <c r="BU1" s="128"/>
      <c r="BV1" s="128"/>
      <c r="BW1" s="128"/>
      <c r="BX1" s="68"/>
      <c r="BY1" s="68"/>
      <c r="BZ1" s="68"/>
      <c r="CA1" s="68"/>
      <c r="CB1" s="68"/>
      <c r="CC1" s="68"/>
      <c r="CD1" s="128" t="s">
        <v>42</v>
      </c>
      <c r="CE1" s="128"/>
      <c r="CF1" s="128"/>
      <c r="CG1" s="128"/>
      <c r="CH1" s="68"/>
      <c r="CI1" s="68"/>
      <c r="CJ1" s="68"/>
      <c r="CK1" s="68"/>
      <c r="CL1" s="68"/>
      <c r="CM1" s="68"/>
      <c r="CN1" s="128" t="s">
        <v>43</v>
      </c>
      <c r="CO1" s="128"/>
      <c r="CP1" s="128"/>
      <c r="CQ1" s="128"/>
      <c r="CR1" s="68"/>
      <c r="CS1" s="68"/>
      <c r="CT1" s="68"/>
      <c r="CU1" s="68"/>
      <c r="CV1" s="68"/>
      <c r="CW1" s="68"/>
      <c r="CX1" s="128" t="s">
        <v>44</v>
      </c>
      <c r="CY1" s="128"/>
      <c r="CZ1" s="128"/>
      <c r="DA1" s="128"/>
      <c r="DB1" s="68"/>
      <c r="DC1" s="68"/>
      <c r="DD1" s="68"/>
      <c r="DE1" s="68"/>
      <c r="DF1" s="68"/>
      <c r="DG1" s="68"/>
    </row>
    <row r="2" spans="1:111" s="63" customFormat="1" ht="22.9" customHeight="1" x14ac:dyDescent="0.25">
      <c r="B2" s="64"/>
      <c r="C2" s="64"/>
      <c r="D2" s="64"/>
      <c r="E2" s="64"/>
      <c r="F2" s="65"/>
      <c r="G2" s="65"/>
      <c r="H2" s="65"/>
      <c r="I2" s="65"/>
      <c r="J2" s="65"/>
      <c r="K2" s="65"/>
      <c r="L2" s="65"/>
      <c r="M2" s="65"/>
      <c r="N2" s="65"/>
      <c r="O2" s="65"/>
      <c r="P2" s="65"/>
      <c r="Q2" s="65"/>
      <c r="R2" s="65"/>
      <c r="S2" s="65"/>
      <c r="T2" s="65"/>
      <c r="U2" s="65"/>
      <c r="V2" s="65"/>
      <c r="W2" s="65"/>
      <c r="X2" s="65"/>
      <c r="Y2" s="65"/>
      <c r="Z2" s="65"/>
      <c r="AA2" s="65"/>
      <c r="AB2" s="65"/>
      <c r="AC2" s="65"/>
      <c r="AD2" s="65"/>
      <c r="AE2" s="65"/>
      <c r="AF2" s="65"/>
      <c r="AG2" s="65"/>
      <c r="AH2" s="65"/>
      <c r="AI2" s="65"/>
      <c r="AJ2" s="65"/>
      <c r="AK2" s="65"/>
      <c r="AL2" s="65"/>
      <c r="AM2" s="65"/>
      <c r="AN2" s="65"/>
      <c r="AO2" s="65"/>
      <c r="AP2" s="65"/>
      <c r="AQ2" s="65"/>
      <c r="AR2" s="65"/>
      <c r="AS2" s="65"/>
      <c r="AT2" s="65"/>
      <c r="AU2" s="65"/>
      <c r="AV2" s="65"/>
      <c r="AW2" s="65"/>
      <c r="AX2" s="65"/>
      <c r="AY2" s="65"/>
      <c r="AZ2" s="65"/>
      <c r="BA2" s="65"/>
      <c r="BB2" s="65"/>
      <c r="BC2" s="65"/>
      <c r="BD2" s="65"/>
      <c r="BE2" s="65"/>
      <c r="BF2" s="65"/>
      <c r="BG2" s="65"/>
      <c r="BH2" s="65"/>
      <c r="BI2" s="65"/>
      <c r="BJ2" s="65"/>
      <c r="BK2" s="65"/>
      <c r="BL2" s="65"/>
      <c r="BM2" s="65"/>
      <c r="BN2" s="65"/>
      <c r="BO2" s="65"/>
      <c r="BP2" s="65"/>
      <c r="BQ2" s="65"/>
      <c r="BR2" s="65"/>
      <c r="BS2" s="65"/>
      <c r="BT2" s="65"/>
      <c r="BU2" s="65"/>
      <c r="BV2" s="65"/>
      <c r="BW2" s="65"/>
      <c r="BX2" s="65"/>
      <c r="BY2" s="65"/>
      <c r="BZ2" s="65"/>
      <c r="CA2" s="65"/>
      <c r="CB2" s="65"/>
      <c r="CC2" s="65"/>
      <c r="CD2" s="65"/>
      <c r="CE2" s="65"/>
      <c r="CF2" s="65"/>
      <c r="CG2" s="65"/>
      <c r="CH2" s="65"/>
      <c r="CI2" s="65"/>
      <c r="CJ2" s="65"/>
      <c r="CK2" s="65"/>
      <c r="CL2" s="65"/>
      <c r="CM2" s="65"/>
      <c r="CN2" s="65"/>
      <c r="CO2" s="65"/>
      <c r="CP2" s="65"/>
      <c r="CQ2" s="65"/>
      <c r="CR2" s="65"/>
      <c r="CS2" s="65"/>
      <c r="CT2" s="65"/>
      <c r="CU2" s="65"/>
      <c r="CV2" s="65"/>
      <c r="CW2" s="65"/>
      <c r="CX2" s="65"/>
      <c r="CY2" s="65"/>
      <c r="CZ2" s="65"/>
      <c r="DA2" s="65"/>
      <c r="DB2" s="65"/>
      <c r="DC2" s="65"/>
      <c r="DD2" s="65"/>
      <c r="DE2" s="65"/>
      <c r="DF2" s="65"/>
      <c r="DG2" s="65"/>
    </row>
    <row r="3" spans="1:111" s="48" customFormat="1" ht="45" customHeight="1" x14ac:dyDescent="0.25">
      <c r="A3" s="2"/>
      <c r="B3" s="76" t="s">
        <v>29</v>
      </c>
      <c r="C3" s="76" t="s">
        <v>59</v>
      </c>
      <c r="D3" s="77" t="s">
        <v>33</v>
      </c>
      <c r="E3" s="78" t="s">
        <v>34</v>
      </c>
      <c r="F3" s="79" t="s">
        <v>60</v>
      </c>
      <c r="G3" s="80" t="s">
        <v>51</v>
      </c>
      <c r="H3" s="81" t="s">
        <v>34</v>
      </c>
      <c r="I3" s="82" t="s">
        <v>61</v>
      </c>
      <c r="J3" s="82" t="s">
        <v>62</v>
      </c>
      <c r="K3" s="82" t="s">
        <v>34</v>
      </c>
      <c r="L3" s="76" t="s">
        <v>29</v>
      </c>
      <c r="M3" s="76" t="s">
        <v>59</v>
      </c>
      <c r="N3" s="77" t="s">
        <v>33</v>
      </c>
      <c r="O3" s="78" t="s">
        <v>34</v>
      </c>
      <c r="P3" s="79" t="s">
        <v>60</v>
      </c>
      <c r="Q3" s="80" t="s">
        <v>51</v>
      </c>
      <c r="R3" s="81" t="s">
        <v>34</v>
      </c>
      <c r="S3" s="82" t="s">
        <v>61</v>
      </c>
      <c r="T3" s="82" t="s">
        <v>62</v>
      </c>
      <c r="U3" s="82" t="s">
        <v>34</v>
      </c>
      <c r="V3" s="76" t="s">
        <v>29</v>
      </c>
      <c r="W3" s="76" t="s">
        <v>59</v>
      </c>
      <c r="X3" s="77" t="s">
        <v>33</v>
      </c>
      <c r="Y3" s="78" t="s">
        <v>34</v>
      </c>
      <c r="Z3" s="79" t="s">
        <v>60</v>
      </c>
      <c r="AA3" s="80" t="s">
        <v>51</v>
      </c>
      <c r="AB3" s="81" t="s">
        <v>34</v>
      </c>
      <c r="AC3" s="82" t="s">
        <v>61</v>
      </c>
      <c r="AD3" s="82" t="s">
        <v>62</v>
      </c>
      <c r="AE3" s="82" t="s">
        <v>34</v>
      </c>
      <c r="AF3" s="76" t="s">
        <v>29</v>
      </c>
      <c r="AG3" s="76" t="s">
        <v>59</v>
      </c>
      <c r="AH3" s="77" t="s">
        <v>33</v>
      </c>
      <c r="AI3" s="78" t="s">
        <v>34</v>
      </c>
      <c r="AJ3" s="79" t="s">
        <v>60</v>
      </c>
      <c r="AK3" s="80" t="s">
        <v>51</v>
      </c>
      <c r="AL3" s="81" t="s">
        <v>34</v>
      </c>
      <c r="AM3" s="82" t="s">
        <v>61</v>
      </c>
      <c r="AN3" s="82" t="s">
        <v>62</v>
      </c>
      <c r="AO3" s="82" t="s">
        <v>34</v>
      </c>
      <c r="AP3" s="76" t="s">
        <v>29</v>
      </c>
      <c r="AQ3" s="76" t="s">
        <v>59</v>
      </c>
      <c r="AR3" s="77" t="s">
        <v>33</v>
      </c>
      <c r="AS3" s="78" t="s">
        <v>34</v>
      </c>
      <c r="AT3" s="79" t="s">
        <v>60</v>
      </c>
      <c r="AU3" s="80" t="s">
        <v>51</v>
      </c>
      <c r="AV3" s="81" t="s">
        <v>34</v>
      </c>
      <c r="AW3" s="82" t="s">
        <v>61</v>
      </c>
      <c r="AX3" s="82" t="s">
        <v>62</v>
      </c>
      <c r="AY3" s="82" t="s">
        <v>34</v>
      </c>
      <c r="AZ3" s="76" t="s">
        <v>29</v>
      </c>
      <c r="BA3" s="76" t="s">
        <v>59</v>
      </c>
      <c r="BB3" s="77" t="s">
        <v>33</v>
      </c>
      <c r="BC3" s="78" t="s">
        <v>34</v>
      </c>
      <c r="BD3" s="79" t="s">
        <v>60</v>
      </c>
      <c r="BE3" s="80" t="s">
        <v>51</v>
      </c>
      <c r="BF3" s="81" t="s">
        <v>34</v>
      </c>
      <c r="BG3" s="82" t="s">
        <v>61</v>
      </c>
      <c r="BH3" s="82" t="s">
        <v>62</v>
      </c>
      <c r="BI3" s="82" t="s">
        <v>34</v>
      </c>
      <c r="BJ3" s="76" t="s">
        <v>29</v>
      </c>
      <c r="BK3" s="76" t="s">
        <v>59</v>
      </c>
      <c r="BL3" s="77" t="s">
        <v>33</v>
      </c>
      <c r="BM3" s="78" t="s">
        <v>34</v>
      </c>
      <c r="BN3" s="79" t="s">
        <v>60</v>
      </c>
      <c r="BO3" s="80" t="s">
        <v>51</v>
      </c>
      <c r="BP3" s="81" t="s">
        <v>34</v>
      </c>
      <c r="BQ3" s="82" t="s">
        <v>61</v>
      </c>
      <c r="BR3" s="82" t="s">
        <v>62</v>
      </c>
      <c r="BS3" s="82" t="s">
        <v>34</v>
      </c>
      <c r="BT3" s="76" t="s">
        <v>29</v>
      </c>
      <c r="BU3" s="76" t="s">
        <v>59</v>
      </c>
      <c r="BV3" s="77" t="s">
        <v>33</v>
      </c>
      <c r="BW3" s="78" t="s">
        <v>34</v>
      </c>
      <c r="BX3" s="79" t="s">
        <v>60</v>
      </c>
      <c r="BY3" s="80" t="s">
        <v>51</v>
      </c>
      <c r="BZ3" s="81" t="s">
        <v>34</v>
      </c>
      <c r="CA3" s="82" t="s">
        <v>61</v>
      </c>
      <c r="CB3" s="82" t="s">
        <v>62</v>
      </c>
      <c r="CC3" s="82" t="s">
        <v>34</v>
      </c>
      <c r="CD3" s="76" t="s">
        <v>29</v>
      </c>
      <c r="CE3" s="76" t="s">
        <v>59</v>
      </c>
      <c r="CF3" s="77" t="s">
        <v>33</v>
      </c>
      <c r="CG3" s="78" t="s">
        <v>34</v>
      </c>
      <c r="CH3" s="79" t="s">
        <v>60</v>
      </c>
      <c r="CI3" s="80" t="s">
        <v>51</v>
      </c>
      <c r="CJ3" s="81" t="s">
        <v>34</v>
      </c>
      <c r="CK3" s="82" t="s">
        <v>61</v>
      </c>
      <c r="CL3" s="82" t="s">
        <v>62</v>
      </c>
      <c r="CM3" s="82" t="s">
        <v>34</v>
      </c>
      <c r="CN3" s="76" t="s">
        <v>29</v>
      </c>
      <c r="CO3" s="76" t="s">
        <v>59</v>
      </c>
      <c r="CP3" s="77" t="s">
        <v>33</v>
      </c>
      <c r="CQ3" s="78" t="s">
        <v>34</v>
      </c>
      <c r="CR3" s="79" t="s">
        <v>60</v>
      </c>
      <c r="CS3" s="80" t="s">
        <v>51</v>
      </c>
      <c r="CT3" s="81" t="s">
        <v>34</v>
      </c>
      <c r="CU3" s="82" t="s">
        <v>61</v>
      </c>
      <c r="CV3" s="82" t="s">
        <v>62</v>
      </c>
      <c r="CW3" s="82" t="s">
        <v>34</v>
      </c>
      <c r="CX3" s="76" t="s">
        <v>29</v>
      </c>
      <c r="CY3" s="76" t="s">
        <v>59</v>
      </c>
      <c r="CZ3" s="77" t="s">
        <v>33</v>
      </c>
      <c r="DA3" s="78" t="s">
        <v>34</v>
      </c>
      <c r="DB3" s="79" t="s">
        <v>60</v>
      </c>
      <c r="DC3" s="80" t="s">
        <v>51</v>
      </c>
      <c r="DD3" s="81" t="s">
        <v>34</v>
      </c>
      <c r="DE3" s="82" t="s">
        <v>61</v>
      </c>
      <c r="DF3" s="82" t="s">
        <v>62</v>
      </c>
      <c r="DG3" s="82" t="s">
        <v>34</v>
      </c>
    </row>
    <row r="4" spans="1:111" s="49" customFormat="1" ht="30" x14ac:dyDescent="0.25">
      <c r="B4" s="39"/>
      <c r="C4" s="4"/>
      <c r="D4" s="102" t="s">
        <v>63</v>
      </c>
      <c r="E4" s="47"/>
      <c r="F4" s="83" t="s">
        <v>64</v>
      </c>
      <c r="G4" s="83" t="s">
        <v>64</v>
      </c>
      <c r="H4" s="83"/>
      <c r="I4" s="84" t="s">
        <v>50</v>
      </c>
      <c r="J4" s="84" t="s">
        <v>50</v>
      </c>
      <c r="K4" s="83"/>
      <c r="L4" s="4"/>
      <c r="M4" s="4" t="s">
        <v>49</v>
      </c>
      <c r="N4" s="39"/>
      <c r="O4" s="47"/>
      <c r="P4" s="47" t="s">
        <v>48</v>
      </c>
      <c r="Q4" s="47"/>
      <c r="R4" s="47"/>
      <c r="S4" s="2" t="s">
        <v>50</v>
      </c>
      <c r="T4" s="47"/>
      <c r="U4" s="47"/>
      <c r="V4" s="4"/>
      <c r="W4" s="4" t="s">
        <v>49</v>
      </c>
      <c r="X4" s="39"/>
      <c r="Y4" s="47"/>
      <c r="Z4" s="47" t="s">
        <v>48</v>
      </c>
      <c r="AA4" s="47"/>
      <c r="AB4" s="47"/>
      <c r="AC4" s="2" t="s">
        <v>50</v>
      </c>
      <c r="AD4" s="47"/>
      <c r="AE4" s="47"/>
      <c r="AF4" s="4"/>
      <c r="AG4" s="4" t="s">
        <v>49</v>
      </c>
      <c r="AH4" s="39"/>
      <c r="AI4" s="47"/>
      <c r="AJ4" s="47" t="s">
        <v>48</v>
      </c>
      <c r="AK4" s="47"/>
      <c r="AL4" s="47"/>
      <c r="AM4" s="2" t="s">
        <v>50</v>
      </c>
      <c r="AN4" s="47"/>
      <c r="AO4" s="47"/>
      <c r="AP4" s="4"/>
      <c r="AQ4" s="4" t="s">
        <v>49</v>
      </c>
      <c r="AR4" s="39"/>
      <c r="AS4" s="47"/>
      <c r="AT4" s="47" t="s">
        <v>48</v>
      </c>
      <c r="AU4" s="47"/>
      <c r="AV4" s="47"/>
      <c r="AW4" s="2" t="s">
        <v>50</v>
      </c>
      <c r="AX4" s="47"/>
      <c r="AY4" s="47"/>
      <c r="AZ4" s="4"/>
      <c r="BA4" s="4" t="s">
        <v>49</v>
      </c>
      <c r="BB4" s="39"/>
      <c r="BC4" s="47"/>
      <c r="BD4" s="47" t="s">
        <v>48</v>
      </c>
      <c r="BE4" s="47"/>
      <c r="BF4" s="47"/>
      <c r="BG4" s="2" t="s">
        <v>50</v>
      </c>
      <c r="BH4" s="47"/>
      <c r="BI4" s="47"/>
      <c r="BJ4" s="4"/>
      <c r="BK4" s="4" t="s">
        <v>49</v>
      </c>
      <c r="BL4" s="39"/>
      <c r="BM4" s="47"/>
      <c r="BN4" s="47" t="s">
        <v>48</v>
      </c>
      <c r="BO4" s="47"/>
      <c r="BP4" s="47"/>
      <c r="BQ4" s="2" t="s">
        <v>50</v>
      </c>
      <c r="BR4" s="47"/>
      <c r="BS4" s="47"/>
      <c r="BT4" s="4"/>
      <c r="BU4" s="4" t="s">
        <v>49</v>
      </c>
      <c r="BV4" s="39"/>
      <c r="BW4" s="47"/>
      <c r="BX4" s="47" t="s">
        <v>48</v>
      </c>
      <c r="BY4" s="47"/>
      <c r="BZ4" s="47"/>
      <c r="CA4" s="2" t="s">
        <v>50</v>
      </c>
      <c r="CB4" s="47"/>
      <c r="CC4" s="47"/>
      <c r="CD4" s="4"/>
      <c r="CE4" s="4" t="s">
        <v>49</v>
      </c>
      <c r="CF4" s="39"/>
      <c r="CG4" s="47"/>
      <c r="CH4" s="47" t="s">
        <v>48</v>
      </c>
      <c r="CI4" s="47"/>
      <c r="CJ4" s="47"/>
      <c r="CK4" s="2" t="s">
        <v>50</v>
      </c>
      <c r="CL4" s="47"/>
      <c r="CM4" s="47"/>
      <c r="CN4" s="4"/>
      <c r="CO4" s="4" t="s">
        <v>49</v>
      </c>
      <c r="CP4" s="39"/>
      <c r="CQ4" s="47"/>
      <c r="CR4" s="47" t="s">
        <v>48</v>
      </c>
      <c r="CS4" s="47"/>
      <c r="CT4" s="47"/>
      <c r="CU4" s="2" t="s">
        <v>50</v>
      </c>
      <c r="CV4" s="47"/>
      <c r="CW4" s="47"/>
      <c r="CX4" s="4"/>
      <c r="CY4" s="4" t="s">
        <v>49</v>
      </c>
      <c r="CZ4" s="39"/>
      <c r="DA4" s="47"/>
      <c r="DB4" s="47" t="s">
        <v>48</v>
      </c>
      <c r="DC4" s="47"/>
      <c r="DD4" s="47"/>
      <c r="DE4" s="2" t="s">
        <v>50</v>
      </c>
      <c r="DF4" s="47"/>
      <c r="DG4" s="47"/>
    </row>
    <row r="5" spans="1:111" x14ac:dyDescent="0.25">
      <c r="A5" s="159" t="s">
        <v>0</v>
      </c>
      <c r="B5" s="3">
        <v>6.9999999999999999E-4</v>
      </c>
      <c r="C5" s="8">
        <v>2.9282407407407412E-3</v>
      </c>
      <c r="D5" s="110">
        <f>AVERAGE(B5,B6,B7)</f>
        <v>7.3333333333333334E-4</v>
      </c>
      <c r="E5" s="132">
        <f>_xlfn.STDEV.S(B5:B7)</f>
        <v>5.7735026918962599E-5</v>
      </c>
      <c r="F5" s="50">
        <f>(B5/(6220*0.61))*1000000</f>
        <v>0.18449211955089345</v>
      </c>
      <c r="G5" s="107">
        <f>AVERAGE(F5,F6,F7)</f>
        <v>0.1932774585771265</v>
      </c>
      <c r="H5" s="107">
        <f>_xlfn.STDEV.S(F5:F7)</f>
        <v>1.5216653555153292E-2</v>
      </c>
      <c r="I5" s="86">
        <f>(F5/$F5)*100</f>
        <v>100</v>
      </c>
      <c r="J5" s="114">
        <f>AVERAGE(I5:I7)</f>
        <v>100</v>
      </c>
      <c r="K5" s="107">
        <f>_xlfn.STDEV.S(I5:I7)</f>
        <v>0</v>
      </c>
      <c r="L5" s="3">
        <v>0</v>
      </c>
      <c r="M5" s="8">
        <v>2.6620370370370374E-3</v>
      </c>
      <c r="N5" s="110">
        <f>AVERAGE(L5,L6,L7)</f>
        <v>0</v>
      </c>
      <c r="O5" s="133">
        <f>_xlfn.STDEV.S(L5:L7)</f>
        <v>0</v>
      </c>
      <c r="P5" s="50">
        <f>(L5/(6220*0.61))*1000000</f>
        <v>0</v>
      </c>
      <c r="Q5" s="107">
        <f>AVERAGE(P5,P6,P7)</f>
        <v>0</v>
      </c>
      <c r="R5" s="107">
        <f>_xlfn.STDEV.S(P5:P7)</f>
        <v>0</v>
      </c>
      <c r="S5" s="86">
        <f>(P5/$F5)*100</f>
        <v>0</v>
      </c>
      <c r="T5" s="114">
        <f>AVERAGE(S5:S7)</f>
        <v>0</v>
      </c>
      <c r="U5" s="107">
        <f>_xlfn.STDEV.S(S5:S7)</f>
        <v>0</v>
      </c>
      <c r="V5" s="3">
        <v>0</v>
      </c>
      <c r="W5" s="8">
        <v>2.6620370370370374E-3</v>
      </c>
      <c r="X5" s="110">
        <f>AVERAGE(V5,V6,V7)</f>
        <v>0</v>
      </c>
      <c r="Y5" s="112">
        <f>_xlfn.STDEV.S(V5:V7)</f>
        <v>0</v>
      </c>
      <c r="Z5" s="50">
        <f>(V5/(6220*0.61))*1000000</f>
        <v>0</v>
      </c>
      <c r="AA5" s="107">
        <f>AVERAGE(Z5,Z6,Z7)</f>
        <v>0</v>
      </c>
      <c r="AB5" s="107">
        <f>_xlfn.STDEV.S(Z5:Z7)</f>
        <v>0</v>
      </c>
      <c r="AC5" s="86">
        <f>(Z5/$F5)*100</f>
        <v>0</v>
      </c>
      <c r="AD5" s="114">
        <f>AVERAGE(AC5:AC7)</f>
        <v>0</v>
      </c>
      <c r="AE5" s="107">
        <f>_xlfn.STDEV.S(AC5:AC7)</f>
        <v>0</v>
      </c>
      <c r="AF5" s="3">
        <v>0</v>
      </c>
      <c r="AG5" s="8">
        <v>2.9282407407407412E-3</v>
      </c>
      <c r="AH5" s="110">
        <f>AVERAGE(AF5,AF6,AF7)</f>
        <v>0</v>
      </c>
      <c r="AI5" s="112">
        <f>_xlfn.STDEV.S(AF5:AF7)</f>
        <v>0</v>
      </c>
      <c r="AJ5" s="50">
        <f>(AF5/(6220*0.61))*1000000</f>
        <v>0</v>
      </c>
      <c r="AK5" s="107">
        <f>AVERAGE(AJ5,AJ6,AJ7)</f>
        <v>0</v>
      </c>
      <c r="AL5" s="107">
        <f>_xlfn.STDEV.S(AJ5:AJ7)</f>
        <v>0</v>
      </c>
      <c r="AM5" s="86">
        <f>(AJ5/$F5)*100</f>
        <v>0</v>
      </c>
      <c r="AN5" s="114">
        <f>AVERAGE(AM5:AM7)</f>
        <v>0</v>
      </c>
      <c r="AO5" s="107">
        <f>_xlfn.STDEV.S(AM5:AM7)</f>
        <v>0</v>
      </c>
      <c r="AP5" s="3">
        <v>0</v>
      </c>
      <c r="AQ5" s="8">
        <v>3.7268518518518514E-3</v>
      </c>
      <c r="AR5" s="110">
        <f>AVERAGE(AP5,AP6,AP7)</f>
        <v>0</v>
      </c>
      <c r="AS5" s="112">
        <f>_xlfn.STDEV.S(AP5:AP7)</f>
        <v>0</v>
      </c>
      <c r="AT5" s="50">
        <f>(AP5/(6220*0.61))*1000000</f>
        <v>0</v>
      </c>
      <c r="AU5" s="107">
        <f>AVERAGE(AT5,AT6,AT7)</f>
        <v>0</v>
      </c>
      <c r="AV5" s="107">
        <f>_xlfn.STDEV.S(AT5:AT7)</f>
        <v>0</v>
      </c>
      <c r="AW5" s="86">
        <f>(AT5/$F5)*100</f>
        <v>0</v>
      </c>
      <c r="AX5" s="114">
        <f>AVERAGE(AW5:AW7)</f>
        <v>0</v>
      </c>
      <c r="AY5" s="107">
        <f>_xlfn.STDEV.S(AW5:AW7)</f>
        <v>0</v>
      </c>
      <c r="AZ5" s="3">
        <v>0</v>
      </c>
      <c r="BA5" s="8">
        <v>5.0578703703703706E-3</v>
      </c>
      <c r="BB5" s="110">
        <f>AVERAGE(AZ5,AZ6,AZ7)</f>
        <v>0</v>
      </c>
      <c r="BC5" s="112">
        <f>_xlfn.STDEV.S(AZ5:AZ7)</f>
        <v>0</v>
      </c>
      <c r="BD5" s="50">
        <f>(AZ5/(6220*0.61))*1000000</f>
        <v>0</v>
      </c>
      <c r="BE5" s="107">
        <f>AVERAGE(BD5,BD6,BD7)</f>
        <v>0</v>
      </c>
      <c r="BF5" s="107">
        <f>_xlfn.STDEV.S(BD5:BD7)</f>
        <v>0</v>
      </c>
      <c r="BG5" s="86">
        <f>(BD5/$F5)*100</f>
        <v>0</v>
      </c>
      <c r="BH5" s="114">
        <f>AVERAGE(BG5:BG7)</f>
        <v>0</v>
      </c>
      <c r="BI5" s="107">
        <f>_xlfn.STDEV.S(BG5:BG7)</f>
        <v>0</v>
      </c>
      <c r="BJ5" s="3">
        <v>0</v>
      </c>
      <c r="BK5" s="125">
        <v>6.9212962962962969E-3</v>
      </c>
      <c r="BL5" s="110">
        <f>AVERAGE(BJ5,BJ6,BJ7)</f>
        <v>0</v>
      </c>
      <c r="BM5" s="112">
        <f>_xlfn.STDEV.S(BJ5:BJ7)</f>
        <v>0</v>
      </c>
      <c r="BN5" s="50">
        <f>(BJ5/(6220*0.61))*1000000</f>
        <v>0</v>
      </c>
      <c r="BO5" s="107">
        <f>AVERAGE(BN5,BN6,BN7)</f>
        <v>0</v>
      </c>
      <c r="BP5" s="107">
        <f>_xlfn.STDEV.S(BN5:BN7)</f>
        <v>0</v>
      </c>
      <c r="BQ5" s="86">
        <f>(BN5/$F5)*100</f>
        <v>0</v>
      </c>
      <c r="BR5" s="114">
        <f>AVERAGE(BQ5:BQ7)</f>
        <v>0</v>
      </c>
      <c r="BS5" s="107">
        <f>_xlfn.STDEV.S(BQ5:BQ7)</f>
        <v>0</v>
      </c>
      <c r="BT5" s="3">
        <v>0</v>
      </c>
      <c r="BU5" s="8">
        <v>2.3958333333333336E-3</v>
      </c>
      <c r="BV5" s="110">
        <f>AVERAGE(BT5,BT6,BT7)</f>
        <v>0</v>
      </c>
      <c r="BW5" s="124">
        <f>_xlfn.STDEV.S(BT5:BT7)</f>
        <v>0</v>
      </c>
      <c r="BX5" s="50">
        <f>(BT5/(6220*0.61))*1000000</f>
        <v>0</v>
      </c>
      <c r="BY5" s="107">
        <f>AVERAGE(BX5,BX6,BX7)</f>
        <v>0</v>
      </c>
      <c r="BZ5" s="107">
        <f>_xlfn.STDEV.S(BX5:BX7)</f>
        <v>0</v>
      </c>
      <c r="CA5" s="86">
        <f>(BX5/$F5)*100</f>
        <v>0</v>
      </c>
      <c r="CB5" s="114">
        <f>AVERAGE(CA5:CA7)</f>
        <v>0</v>
      </c>
      <c r="CC5" s="107">
        <f>_xlfn.STDEV.S(CA5:CA7)</f>
        <v>0</v>
      </c>
      <c r="CD5" s="3">
        <v>0</v>
      </c>
      <c r="CE5" s="125">
        <v>6.9212962962962969E-3</v>
      </c>
      <c r="CF5" s="110">
        <f>AVERAGE(CD5,CD6,CD7)</f>
        <v>0</v>
      </c>
      <c r="CG5" s="124">
        <f>_xlfn.STDEV.S(CD5:CD7)</f>
        <v>0</v>
      </c>
      <c r="CH5" s="50">
        <f>(CD5/(6220*0.61))*1000000</f>
        <v>0</v>
      </c>
      <c r="CI5" s="107">
        <f>AVERAGE(CH5,CH6,CH7)</f>
        <v>0</v>
      </c>
      <c r="CJ5" s="107">
        <f>_xlfn.STDEV.S(CH5:CH7)</f>
        <v>0</v>
      </c>
      <c r="CK5" s="86">
        <f>(CH5/$F5)*100</f>
        <v>0</v>
      </c>
      <c r="CL5" s="114">
        <f>AVERAGE(CK5:CK7)</f>
        <v>0</v>
      </c>
      <c r="CM5" s="107">
        <f>_xlfn.STDEV.S(CK5:CK7)</f>
        <v>0</v>
      </c>
      <c r="CN5" s="3">
        <v>0</v>
      </c>
      <c r="CO5" s="125">
        <v>6.9212962962962969E-3</v>
      </c>
      <c r="CP5" s="110">
        <f>AVERAGE(CN5,CN6,CN7)</f>
        <v>0</v>
      </c>
      <c r="CQ5" s="123">
        <f>_xlfn.STDEV.S(CN5:CN7)</f>
        <v>0</v>
      </c>
      <c r="CR5" s="50">
        <f>(CN5/(6220*0.61))*1000000</f>
        <v>0</v>
      </c>
      <c r="CS5" s="107">
        <f>AVERAGE(CR5,CR6,CR7)</f>
        <v>0</v>
      </c>
      <c r="CT5" s="107">
        <f>_xlfn.STDEV.S(CR5:CR7)</f>
        <v>0</v>
      </c>
      <c r="CU5" s="86">
        <f>(CR5/$F5)*100</f>
        <v>0</v>
      </c>
      <c r="CV5" s="114">
        <f>AVERAGE(CU5:CU7)</f>
        <v>0</v>
      </c>
      <c r="CW5" s="107">
        <f>_xlfn.STDEV.S(CU5:CU7)</f>
        <v>0</v>
      </c>
      <c r="CX5">
        <v>0</v>
      </c>
      <c r="CY5" s="43">
        <v>6.9212962962962969E-3</v>
      </c>
      <c r="CZ5" s="116">
        <f>AVERAGE(CX5,CX6,CX7)</f>
        <v>0</v>
      </c>
      <c r="DA5" s="123">
        <f>_xlfn.STDEV.S(CX5:CX7)</f>
        <v>0</v>
      </c>
      <c r="DB5" s="50">
        <f>(CX5/(6220*0.61))*1000000</f>
        <v>0</v>
      </c>
      <c r="DC5" s="107">
        <f>AVERAGE(DB5,DB6,DB7)</f>
        <v>0</v>
      </c>
      <c r="DD5" s="107">
        <f>_xlfn.STDEV.S(DB5:DB7)</f>
        <v>0</v>
      </c>
      <c r="DE5" s="86">
        <f>(DB5/$F5)*100</f>
        <v>0</v>
      </c>
      <c r="DF5" s="114">
        <f>AVERAGE(DE5:DE7)</f>
        <v>0</v>
      </c>
      <c r="DG5" s="107">
        <f>_xlfn.STDEV.S(DE5:DE7)</f>
        <v>0</v>
      </c>
    </row>
    <row r="6" spans="1:111" x14ac:dyDescent="0.25">
      <c r="A6" s="159"/>
      <c r="B6" s="3">
        <v>8.0000000000000004E-4</v>
      </c>
      <c r="C6" s="8">
        <v>2.9282407407407412E-3</v>
      </c>
      <c r="D6" s="110"/>
      <c r="E6" s="132"/>
      <c r="F6" s="50">
        <f>(B6/(6220*0.61))*1000000</f>
        <v>0.21084813662959254</v>
      </c>
      <c r="G6" s="107"/>
      <c r="H6" s="107"/>
      <c r="I6" s="86">
        <f>(F6/$F6)*100</f>
        <v>100</v>
      </c>
      <c r="J6" s="114"/>
      <c r="K6" s="107"/>
      <c r="L6" s="3">
        <v>0</v>
      </c>
      <c r="M6" s="8">
        <v>2.6620370370370374E-3</v>
      </c>
      <c r="N6" s="110"/>
      <c r="O6" s="133"/>
      <c r="P6" s="50">
        <f t="shared" ref="P6:P7" si="0">(L6/(6220*0.61))*1000000</f>
        <v>0</v>
      </c>
      <c r="Q6" s="107"/>
      <c r="R6" s="107"/>
      <c r="S6" s="86">
        <f>(P6/$F6)*100</f>
        <v>0</v>
      </c>
      <c r="T6" s="114"/>
      <c r="U6" s="107"/>
      <c r="V6" s="3">
        <v>0</v>
      </c>
      <c r="W6" s="8">
        <v>2.6620370370370374E-3</v>
      </c>
      <c r="X6" s="110"/>
      <c r="Y6" s="112"/>
      <c r="Z6" s="50">
        <f t="shared" ref="Z6:Z7" si="1">(V6/(6220*0.61))*1000000</f>
        <v>0</v>
      </c>
      <c r="AA6" s="107"/>
      <c r="AB6" s="107"/>
      <c r="AC6" s="86">
        <f>(Z6/$F6)*100</f>
        <v>0</v>
      </c>
      <c r="AD6" s="114"/>
      <c r="AE6" s="107"/>
      <c r="AF6" s="3">
        <v>0</v>
      </c>
      <c r="AG6" s="8">
        <v>2.9282407407407412E-3</v>
      </c>
      <c r="AH6" s="110"/>
      <c r="AI6" s="112"/>
      <c r="AJ6" s="50">
        <f t="shared" ref="AJ6:AJ7" si="2">(AF6/(6220*0.61))*1000000</f>
        <v>0</v>
      </c>
      <c r="AK6" s="107"/>
      <c r="AL6" s="107"/>
      <c r="AM6" s="86">
        <f>(AJ6/$F6)*100</f>
        <v>0</v>
      </c>
      <c r="AN6" s="114"/>
      <c r="AO6" s="107"/>
      <c r="AP6" s="3">
        <v>0</v>
      </c>
      <c r="AQ6" s="8">
        <v>3.7268518518518514E-3</v>
      </c>
      <c r="AR6" s="110"/>
      <c r="AS6" s="112"/>
      <c r="AT6" s="50">
        <f t="shared" ref="AT6:AT7" si="3">(AP6/(6220*0.61))*1000000</f>
        <v>0</v>
      </c>
      <c r="AU6" s="107"/>
      <c r="AV6" s="107"/>
      <c r="AW6" s="86">
        <f>(AT6/$F6)*100</f>
        <v>0</v>
      </c>
      <c r="AX6" s="114"/>
      <c r="AY6" s="107"/>
      <c r="AZ6" s="3">
        <v>0</v>
      </c>
      <c r="BA6" s="8">
        <v>5.0578703703703706E-3</v>
      </c>
      <c r="BB6" s="110"/>
      <c r="BC6" s="112"/>
      <c r="BD6" s="50">
        <f t="shared" ref="BD6:BD7" si="4">(AZ6/(6220*0.61))*1000000</f>
        <v>0</v>
      </c>
      <c r="BE6" s="107"/>
      <c r="BF6" s="107"/>
      <c r="BG6" s="86">
        <f>(BD6/$F6)*100</f>
        <v>0</v>
      </c>
      <c r="BH6" s="114"/>
      <c r="BI6" s="107"/>
      <c r="BJ6" s="3">
        <v>0</v>
      </c>
      <c r="BK6" s="125"/>
      <c r="BL6" s="110"/>
      <c r="BM6" s="112"/>
      <c r="BN6" s="50">
        <f t="shared" ref="BN6:BN7" si="5">(BJ6/(6220*0.61))*1000000</f>
        <v>0</v>
      </c>
      <c r="BO6" s="107"/>
      <c r="BP6" s="107"/>
      <c r="BQ6" s="86">
        <f>(BN6/$F6)*100</f>
        <v>0</v>
      </c>
      <c r="BR6" s="114"/>
      <c r="BS6" s="107"/>
      <c r="BT6" s="3">
        <v>0</v>
      </c>
      <c r="BU6" s="8">
        <v>2.3958333333333336E-3</v>
      </c>
      <c r="BV6" s="110"/>
      <c r="BW6" s="124"/>
      <c r="BX6" s="50">
        <f t="shared" ref="BX6:BX7" si="6">(BT6/(6220*0.61))*1000000</f>
        <v>0</v>
      </c>
      <c r="BY6" s="107"/>
      <c r="BZ6" s="107"/>
      <c r="CA6" s="86">
        <f>(BX6/$F6)*100</f>
        <v>0</v>
      </c>
      <c r="CB6" s="114"/>
      <c r="CC6" s="107"/>
      <c r="CD6" s="3">
        <v>0</v>
      </c>
      <c r="CE6" s="125"/>
      <c r="CF6" s="110"/>
      <c r="CG6" s="124"/>
      <c r="CH6" s="50">
        <f t="shared" ref="CH6:CH7" si="7">(CD6/(6220*0.61))*1000000</f>
        <v>0</v>
      </c>
      <c r="CI6" s="107"/>
      <c r="CJ6" s="107"/>
      <c r="CK6" s="86">
        <f>(CH6/$F6)*100</f>
        <v>0</v>
      </c>
      <c r="CL6" s="114"/>
      <c r="CM6" s="107"/>
      <c r="CN6" s="3">
        <v>0</v>
      </c>
      <c r="CO6" s="125"/>
      <c r="CP6" s="110"/>
      <c r="CQ6" s="123"/>
      <c r="CR6" s="50">
        <f t="shared" ref="CR6:CR7" si="8">(CN6/(6220*0.61))*1000000</f>
        <v>0</v>
      </c>
      <c r="CS6" s="107"/>
      <c r="CT6" s="107"/>
      <c r="CU6" s="86">
        <f>(CR6/$F6)*100</f>
        <v>0</v>
      </c>
      <c r="CV6" s="114"/>
      <c r="CW6" s="107"/>
      <c r="CX6">
        <v>0</v>
      </c>
      <c r="CY6" s="43">
        <v>6.9212962962962969E-3</v>
      </c>
      <c r="CZ6" s="116"/>
      <c r="DA6" s="123"/>
      <c r="DB6" s="50">
        <f t="shared" ref="DB6:DB7" si="9">(CX6/(6220*0.61))*1000000</f>
        <v>0</v>
      </c>
      <c r="DC6" s="107"/>
      <c r="DD6" s="107"/>
      <c r="DE6" s="86">
        <f>(DB6/$F6)*100</f>
        <v>0</v>
      </c>
      <c r="DF6" s="114"/>
      <c r="DG6" s="107"/>
    </row>
    <row r="7" spans="1:111" x14ac:dyDescent="0.25">
      <c r="A7" s="159"/>
      <c r="B7" s="3">
        <v>6.9999999999999999E-4</v>
      </c>
      <c r="C7" s="8">
        <v>2.9282407407407412E-3</v>
      </c>
      <c r="D7" s="110"/>
      <c r="E7" s="132"/>
      <c r="F7" s="50">
        <f t="shared" ref="F7:F69" si="10">(B7/(6220*0.61))*1000000</f>
        <v>0.18449211955089345</v>
      </c>
      <c r="G7" s="107"/>
      <c r="H7" s="107"/>
      <c r="I7" s="86">
        <f t="shared" ref="I7:I69" si="11">(F7/$F7)*100</f>
        <v>100</v>
      </c>
      <c r="J7" s="114"/>
      <c r="K7" s="107"/>
      <c r="L7" s="3">
        <v>0</v>
      </c>
      <c r="M7" s="8">
        <v>2.6620370370370374E-3</v>
      </c>
      <c r="N7" s="110"/>
      <c r="O7" s="133"/>
      <c r="P7" s="50">
        <f t="shared" si="0"/>
        <v>0</v>
      </c>
      <c r="Q7" s="107"/>
      <c r="R7" s="107"/>
      <c r="S7" s="86">
        <f t="shared" ref="S7" si="12">(P7/$F7)*100</f>
        <v>0</v>
      </c>
      <c r="T7" s="114"/>
      <c r="U7" s="107"/>
      <c r="V7" s="3">
        <v>0</v>
      </c>
      <c r="W7" s="8">
        <v>2.6620370370370374E-3</v>
      </c>
      <c r="X7" s="110"/>
      <c r="Y7" s="112"/>
      <c r="Z7" s="50">
        <f t="shared" si="1"/>
        <v>0</v>
      </c>
      <c r="AA7" s="107"/>
      <c r="AB7" s="107"/>
      <c r="AC7" s="86">
        <f t="shared" ref="AC7" si="13">(Z7/$F7)*100</f>
        <v>0</v>
      </c>
      <c r="AD7" s="114"/>
      <c r="AE7" s="107"/>
      <c r="AF7" s="3">
        <v>0</v>
      </c>
      <c r="AG7" s="8">
        <v>2.9282407407407412E-3</v>
      </c>
      <c r="AH7" s="110"/>
      <c r="AI7" s="112"/>
      <c r="AJ7" s="50">
        <f t="shared" si="2"/>
        <v>0</v>
      </c>
      <c r="AK7" s="107"/>
      <c r="AL7" s="107"/>
      <c r="AM7" s="86">
        <f t="shared" ref="AM7" si="14">(AJ7/$F7)*100</f>
        <v>0</v>
      </c>
      <c r="AN7" s="114"/>
      <c r="AO7" s="107"/>
      <c r="AP7" s="3">
        <v>0</v>
      </c>
      <c r="AQ7" s="8">
        <v>3.7268518518518514E-3</v>
      </c>
      <c r="AR7" s="110"/>
      <c r="AS7" s="112"/>
      <c r="AT7" s="50">
        <f t="shared" si="3"/>
        <v>0</v>
      </c>
      <c r="AU7" s="107"/>
      <c r="AV7" s="107"/>
      <c r="AW7" s="86">
        <f t="shared" ref="AW7" si="15">(AT7/$F7)*100</f>
        <v>0</v>
      </c>
      <c r="AX7" s="114"/>
      <c r="AY7" s="107"/>
      <c r="AZ7" s="3">
        <v>0</v>
      </c>
      <c r="BA7" s="8">
        <v>5.0578703703703706E-3</v>
      </c>
      <c r="BB7" s="110"/>
      <c r="BC7" s="112"/>
      <c r="BD7" s="50">
        <f t="shared" si="4"/>
        <v>0</v>
      </c>
      <c r="BE7" s="107"/>
      <c r="BF7" s="107"/>
      <c r="BG7" s="86">
        <f t="shared" ref="BG7" si="16">(BD7/$F7)*100</f>
        <v>0</v>
      </c>
      <c r="BH7" s="114"/>
      <c r="BI7" s="107"/>
      <c r="BJ7" s="3">
        <v>0</v>
      </c>
      <c r="BK7" s="125"/>
      <c r="BL7" s="110"/>
      <c r="BM7" s="112"/>
      <c r="BN7" s="50">
        <f t="shared" si="5"/>
        <v>0</v>
      </c>
      <c r="BO7" s="107"/>
      <c r="BP7" s="107"/>
      <c r="BQ7" s="86">
        <f t="shared" ref="BQ7" si="17">(BN7/$F7)*100</f>
        <v>0</v>
      </c>
      <c r="BR7" s="114"/>
      <c r="BS7" s="107"/>
      <c r="BT7" s="3">
        <v>0</v>
      </c>
      <c r="BU7" s="8">
        <v>2.3958333333333336E-3</v>
      </c>
      <c r="BV7" s="110"/>
      <c r="BW7" s="124"/>
      <c r="BX7" s="50">
        <f t="shared" si="6"/>
        <v>0</v>
      </c>
      <c r="BY7" s="107"/>
      <c r="BZ7" s="107"/>
      <c r="CA7" s="86">
        <f t="shared" ref="CA7" si="18">(BX7/$F7)*100</f>
        <v>0</v>
      </c>
      <c r="CB7" s="114"/>
      <c r="CC7" s="107"/>
      <c r="CD7" s="3">
        <v>0</v>
      </c>
      <c r="CE7" s="125"/>
      <c r="CF7" s="110"/>
      <c r="CG7" s="124"/>
      <c r="CH7" s="50">
        <f t="shared" si="7"/>
        <v>0</v>
      </c>
      <c r="CI7" s="107"/>
      <c r="CJ7" s="107"/>
      <c r="CK7" s="86">
        <f t="shared" ref="CK7" si="19">(CH7/$F7)*100</f>
        <v>0</v>
      </c>
      <c r="CL7" s="114"/>
      <c r="CM7" s="107"/>
      <c r="CN7" s="3">
        <v>0</v>
      </c>
      <c r="CO7" s="125"/>
      <c r="CP7" s="110"/>
      <c r="CQ7" s="123"/>
      <c r="CR7" s="50">
        <f t="shared" si="8"/>
        <v>0</v>
      </c>
      <c r="CS7" s="107"/>
      <c r="CT7" s="107"/>
      <c r="CU7" s="86">
        <f t="shared" ref="CU7" si="20">(CR7/$F7)*100</f>
        <v>0</v>
      </c>
      <c r="CV7" s="114"/>
      <c r="CW7" s="107"/>
      <c r="CX7">
        <v>0</v>
      </c>
      <c r="CY7" s="43">
        <v>6.9212962962962969E-3</v>
      </c>
      <c r="CZ7" s="116"/>
      <c r="DA7" s="123"/>
      <c r="DB7" s="50">
        <f t="shared" si="9"/>
        <v>0</v>
      </c>
      <c r="DC7" s="107"/>
      <c r="DD7" s="107"/>
      <c r="DE7" s="86">
        <f t="shared" ref="DE7" si="21">(DB7/$F7)*100</f>
        <v>0</v>
      </c>
      <c r="DF7" s="114"/>
      <c r="DG7" s="107"/>
    </row>
    <row r="8" spans="1:111" x14ac:dyDescent="0.25">
      <c r="A8" s="160" t="s">
        <v>1</v>
      </c>
      <c r="B8" s="3">
        <v>2.0799999999999999E-2</v>
      </c>
      <c r="C8" s="8">
        <v>2.9282407407407412E-3</v>
      </c>
      <c r="D8" s="110">
        <f>AVERAGE(B8,B9,B10)</f>
        <v>2.1500000000000002E-2</v>
      </c>
      <c r="E8" s="132">
        <f>_xlfn.STDEV.S(B8:B10)</f>
        <v>6.0827625302982229E-4</v>
      </c>
      <c r="F8" s="50">
        <f t="shared" si="10"/>
        <v>5.4820515523694064</v>
      </c>
      <c r="G8" s="107">
        <f>AVERAGE(F8,F9,F10)</f>
        <v>5.6665436719202988</v>
      </c>
      <c r="H8" s="107">
        <f>_xlfn.STDEV.S(F8:F10)</f>
        <v>0.16031739313421045</v>
      </c>
      <c r="I8" s="86">
        <f>(F8/$F8)*100</f>
        <v>100</v>
      </c>
      <c r="J8" s="114">
        <f t="shared" ref="J8" si="22">AVERAGE(I8:I10)</f>
        <v>100</v>
      </c>
      <c r="K8" s="107">
        <f>_xlfn.STDEV.S(I8:I10)</f>
        <v>0</v>
      </c>
      <c r="L8" s="3">
        <v>2.35E-2</v>
      </c>
      <c r="M8" s="8">
        <v>2.6620370370370374E-3</v>
      </c>
      <c r="N8" s="110">
        <f t="shared" ref="N8" si="23">AVERAGE(L8,L9,L10)</f>
        <v>2.3999999999999997E-2</v>
      </c>
      <c r="O8" s="133">
        <f t="shared" ref="O8" si="24">_xlfn.STDEV.S(L8:L10)</f>
        <v>4.3588989435406668E-4</v>
      </c>
      <c r="P8" s="50">
        <f>(L8/(6220*0.61))*1000000</f>
        <v>6.1936640134942813</v>
      </c>
      <c r="Q8" s="107">
        <f>AVERAGE(P8,P9,P10)</f>
        <v>6.3254440988877763</v>
      </c>
      <c r="R8" s="107">
        <f>_xlfn.STDEV.S(P8:P10)</f>
        <v>0.11488321500028094</v>
      </c>
      <c r="S8" s="86">
        <f>(P8/$G$8)*100</f>
        <v>109.30232558139537</v>
      </c>
      <c r="T8" s="114">
        <f>AVERAGE(S8:S10)</f>
        <v>111.6279069767442</v>
      </c>
      <c r="U8" s="107">
        <f>_xlfn.STDEV.S(S8:S10)</f>
        <v>2.0273948574607754</v>
      </c>
      <c r="V8" s="3">
        <v>2.3900000000000001E-2</v>
      </c>
      <c r="W8" s="8">
        <v>2.6620370370370374E-3</v>
      </c>
      <c r="X8" s="110">
        <f t="shared" ref="X8" si="25">AVERAGE(V8,V9,V10)</f>
        <v>2.4366666666666665E-2</v>
      </c>
      <c r="Y8" s="112">
        <f t="shared" ref="Y8" si="26">_xlfn.STDEV.S(V8:V10)</f>
        <v>8.9628864398324875E-4</v>
      </c>
      <c r="Z8" s="50">
        <f>(V8/(6220*0.61))*1000000</f>
        <v>6.2990880818090771</v>
      </c>
      <c r="AA8" s="107">
        <f>AVERAGE(Z8,Z9,Z10)</f>
        <v>6.4220828281763396</v>
      </c>
      <c r="AB8" s="107">
        <f>_xlfn.STDEV.S(Z8:Z10)</f>
        <v>0.23622598808266529</v>
      </c>
      <c r="AC8" s="86">
        <f>(Z8/$G$8)*100</f>
        <v>111.16279069767442</v>
      </c>
      <c r="AD8" s="114">
        <f>AVERAGE(AC8:AC10)</f>
        <v>113.33333333333333</v>
      </c>
      <c r="AE8" s="107">
        <f>_xlfn.STDEV.S(AC8:AC10)</f>
        <v>4.1687843906197566</v>
      </c>
      <c r="AF8" s="3">
        <v>2.3E-2</v>
      </c>
      <c r="AG8" s="8">
        <v>2.9282407407407412E-3</v>
      </c>
      <c r="AH8" s="110">
        <f t="shared" ref="AH8" si="27">AVERAGE(AF8,AF9,AF10)</f>
        <v>2.3433333333333334E-2</v>
      </c>
      <c r="AI8" s="112">
        <f>_xlfn.STDEV.S(AF8:AF10)</f>
        <v>7.5055534994651293E-4</v>
      </c>
      <c r="AJ8" s="50">
        <f>(AF8/(6220*0.61))*1000000</f>
        <v>6.0618839281007855</v>
      </c>
      <c r="AK8" s="107">
        <f>AVERAGE(AJ8,AJ9,AJ10)</f>
        <v>6.1760933354418155</v>
      </c>
      <c r="AL8" s="107">
        <f>_xlfn.STDEV.S(AJ8:AJ10)</f>
        <v>0.19781649621699238</v>
      </c>
      <c r="AM8" s="86">
        <f>(AJ8/$G$8)*100</f>
        <v>106.97674418604652</v>
      </c>
      <c r="AN8" s="114">
        <f>AVERAGE(AM8:AM10)</f>
        <v>108.99224806201551</v>
      </c>
      <c r="AO8" s="107">
        <f>_xlfn.STDEV.S(AM8:AM10)</f>
        <v>3.4909551160302974</v>
      </c>
      <c r="AP8" s="3">
        <v>2.0799999999999999E-2</v>
      </c>
      <c r="AQ8" s="8">
        <v>3.7268518518518514E-3</v>
      </c>
      <c r="AR8" s="110">
        <f t="shared" ref="AR8" si="28">AVERAGE(AP8,AP9,AP10)</f>
        <v>2.0466666666666664E-2</v>
      </c>
      <c r="AS8" s="112">
        <f t="shared" ref="AS8" si="29">_xlfn.STDEV.S(AP8:AP10)</f>
        <v>3.0550504633038898E-4</v>
      </c>
      <c r="AT8" s="50">
        <f>(AP8/(6220*0.61))*1000000</f>
        <v>5.4820515523694064</v>
      </c>
      <c r="AU8" s="107">
        <f>AVERAGE(AT8,AT9,AT10)</f>
        <v>5.3941981621070765</v>
      </c>
      <c r="AV8" s="107">
        <f>_xlfn.STDEV.S(AT8:AT10)</f>
        <v>8.051896218712512E-2</v>
      </c>
      <c r="AW8" s="86">
        <f>(AT8/$G$8)*100</f>
        <v>96.744186046511643</v>
      </c>
      <c r="AX8" s="114">
        <f>AVERAGE(AW8:AW10)</f>
        <v>95.193798449612416</v>
      </c>
      <c r="AY8" s="107">
        <f>_xlfn.STDEV.S(AW8:AW10)</f>
        <v>1.4209537038622768</v>
      </c>
      <c r="AZ8" s="3">
        <v>7.0000000000000001E-3</v>
      </c>
      <c r="BA8" s="8">
        <v>5.0578703703703706E-3</v>
      </c>
      <c r="BB8" s="110">
        <f t="shared" ref="BB8" si="30">AVERAGE(AZ8,AZ9,AZ10)</f>
        <v>6.7333333333333334E-3</v>
      </c>
      <c r="BC8" s="112">
        <f t="shared" ref="BC8" si="31">_xlfn.STDEV.S(AZ8:AZ10)</f>
        <v>3.055050463303892E-4</v>
      </c>
      <c r="BD8" s="50">
        <f>(AZ8/(6220*0.61))*1000000</f>
        <v>1.8449211955089349</v>
      </c>
      <c r="BE8" s="107">
        <f>AVERAGE(BD8,BD9,BD10)</f>
        <v>1.7746384832990705</v>
      </c>
      <c r="BF8" s="107">
        <f>_xlfn.STDEV.S(BD8:BD10)</f>
        <v>8.0518962187124982E-2</v>
      </c>
      <c r="BG8" s="86">
        <f>(BD8/$G$8)*100</f>
        <v>32.558139534883729</v>
      </c>
      <c r="BH8" s="114">
        <f>AVERAGE(BG8:BG10)</f>
        <v>31.317829457364343</v>
      </c>
      <c r="BI8" s="107">
        <f>_xlfn.STDEV.S(BG8:BG10)</f>
        <v>1.4209537038622764</v>
      </c>
      <c r="BJ8" s="3">
        <v>2.8E-3</v>
      </c>
      <c r="BK8" s="125"/>
      <c r="BL8" s="110">
        <f t="shared" ref="BL8" si="32">AVERAGE(BJ8,BJ9,BJ10)</f>
        <v>2.8E-3</v>
      </c>
      <c r="BM8" s="112">
        <f t="shared" ref="BM8" si="33">_xlfn.STDEV.S(BJ8:BJ10)</f>
        <v>9.9999999999999829E-5</v>
      </c>
      <c r="BN8" s="50">
        <f>(BJ8/(6220*0.61))*1000000</f>
        <v>0.73796847820357381</v>
      </c>
      <c r="BO8" s="107">
        <f>AVERAGE(BN8,BN9,BN10)</f>
        <v>0.73796847820357392</v>
      </c>
      <c r="BP8" s="107">
        <f>_xlfn.STDEV.S(BN8:BN10)</f>
        <v>2.6356017078699057E-2</v>
      </c>
      <c r="BQ8" s="86">
        <f>(BN8/$G$8)*100</f>
        <v>13.023255813953488</v>
      </c>
      <c r="BR8" s="114">
        <f>AVERAGE(BQ8:BQ10)</f>
        <v>13.02325581395349</v>
      </c>
      <c r="BS8" s="107">
        <f>_xlfn.STDEV.S(BQ8:BQ10)</f>
        <v>0.46511627906976738</v>
      </c>
      <c r="BT8" s="3">
        <v>1.4E-3</v>
      </c>
      <c r="BU8" s="8">
        <v>2.3958333333333336E-3</v>
      </c>
      <c r="BV8" s="110">
        <f t="shared" ref="BV8" si="34">AVERAGE(BT8,BT9,BT10)</f>
        <v>1.2666666666666668E-3</v>
      </c>
      <c r="BW8" s="124">
        <f t="shared" ref="BW8" si="35">_xlfn.STDEV.S(BT8:BT10)</f>
        <v>1.5275252316519463E-4</v>
      </c>
      <c r="BX8" s="50">
        <f>(BT8/(6220*0.61))*1000000</f>
        <v>0.3689842391017869</v>
      </c>
      <c r="BY8" s="107">
        <f>AVERAGE(BX8,BX9,BX10)</f>
        <v>0.33384288299685488</v>
      </c>
      <c r="BZ8" s="107">
        <f>_xlfn.STDEV.S(BX8:BX10)</f>
        <v>4.0259481093562414E-2</v>
      </c>
      <c r="CA8" s="86">
        <f>(BX8/$G$8)*100</f>
        <v>6.5116279069767442</v>
      </c>
      <c r="CB8" s="114">
        <f>AVERAGE(CA8:CA10)</f>
        <v>5.891472868217055</v>
      </c>
      <c r="CC8" s="107">
        <f>_xlfn.STDEV.S(CA8:CA10)</f>
        <v>0.71047685193113752</v>
      </c>
      <c r="CD8" s="3">
        <v>1E-3</v>
      </c>
      <c r="CE8" s="125"/>
      <c r="CF8" s="110">
        <f t="shared" ref="CF8" si="36">AVERAGE(CD8,CD9,CD10)</f>
        <v>9.3333333333333332E-4</v>
      </c>
      <c r="CG8" s="124">
        <f t="shared" ref="CG8" si="37">_xlfn.STDEV.S(CD8:CD10)</f>
        <v>5.7735026918962599E-5</v>
      </c>
      <c r="CH8" s="50">
        <f>(CD8/(6220*0.61))*1000000</f>
        <v>0.26356017078699068</v>
      </c>
      <c r="CI8" s="107">
        <f>AVERAGE(CH8,CH9,CH10)</f>
        <v>0.24598949273452464</v>
      </c>
      <c r="CJ8" s="107">
        <f>_xlfn.STDEV.S(CH8:CH10)</f>
        <v>1.5216653555153276E-2</v>
      </c>
      <c r="CK8" s="86">
        <f>(CH8/$G$8)*100</f>
        <v>4.6511627906976747</v>
      </c>
      <c r="CL8" s="114">
        <f>AVERAGE(CK8:CK10)</f>
        <v>4.3410852713178301</v>
      </c>
      <c r="CM8" s="107">
        <f>_xlfn.STDEV.S(CK8:CK10)</f>
        <v>0.26853500892540727</v>
      </c>
      <c r="CN8" s="3">
        <v>4.0000000000000002E-4</v>
      </c>
      <c r="CO8" s="125"/>
      <c r="CP8" s="110">
        <f t="shared" ref="CP8" si="38">AVERAGE(CN8,CN9,CN10)</f>
        <v>4.0000000000000002E-4</v>
      </c>
      <c r="CQ8" s="123">
        <f t="shared" ref="CQ8" si="39">_xlfn.STDEV.S(CN8:CN10)</f>
        <v>0</v>
      </c>
      <c r="CR8" s="50">
        <f>(CN8/(6220*0.61))*1000000</f>
        <v>0.10542406831479627</v>
      </c>
      <c r="CS8" s="107">
        <f>AVERAGE(CR8,CR9,CR10)</f>
        <v>0.10542406831479627</v>
      </c>
      <c r="CT8" s="107">
        <f>_xlfn.STDEV.S(CR8:CR10)</f>
        <v>0</v>
      </c>
      <c r="CU8" s="86">
        <f>(CR8/$G$8)*100</f>
        <v>1.8604651162790702</v>
      </c>
      <c r="CV8" s="114">
        <f>AVERAGE(CU8:CU10)</f>
        <v>1.8604651162790702</v>
      </c>
      <c r="CW8" s="107">
        <f>_xlfn.STDEV.S(CU8:CU10)</f>
        <v>0</v>
      </c>
      <c r="CX8">
        <v>2.0000000000000001E-4</v>
      </c>
      <c r="CY8" s="43">
        <v>6.9212962962962969E-3</v>
      </c>
      <c r="CZ8" s="116">
        <f t="shared" ref="CZ8" si="40">AVERAGE(CX8,CX9,CX10)</f>
        <v>2.6666666666666663E-4</v>
      </c>
      <c r="DA8" s="123">
        <f t="shared" ref="DA8" si="41">_xlfn.STDEV.S(CX8:CX10)</f>
        <v>5.7735026918962558E-5</v>
      </c>
      <c r="DB8" s="50">
        <f>(CX8/(6220*0.61))*1000000</f>
        <v>5.2712034157398134E-2</v>
      </c>
      <c r="DC8" s="107">
        <f>AVERAGE(DB8,DB9,DB10)</f>
        <v>7.0282712209864179E-2</v>
      </c>
      <c r="DD8" s="107">
        <f>_xlfn.STDEV.S(DB8:DB10)</f>
        <v>1.521665355515326E-2</v>
      </c>
      <c r="DE8" s="86">
        <f>(DB8/$G$8)*100</f>
        <v>0.93023255813953509</v>
      </c>
      <c r="DF8" s="114">
        <f>AVERAGE(DE8:DE10)</f>
        <v>1.24031007751938</v>
      </c>
      <c r="DG8" s="107">
        <f>_xlfn.STDEV.S(DE8:DE10)</f>
        <v>0.26853500892540716</v>
      </c>
    </row>
    <row r="9" spans="1:111" x14ac:dyDescent="0.25">
      <c r="A9" s="160"/>
      <c r="B9" s="3">
        <v>2.18E-2</v>
      </c>
      <c r="C9" s="8">
        <v>2.9282407407407412E-3</v>
      </c>
      <c r="D9" s="110"/>
      <c r="E9" s="132"/>
      <c r="F9" s="50">
        <f t="shared" si="10"/>
        <v>5.7456117231563972</v>
      </c>
      <c r="G9" s="107"/>
      <c r="H9" s="107"/>
      <c r="I9" s="86">
        <f t="shared" si="11"/>
        <v>100</v>
      </c>
      <c r="J9" s="114"/>
      <c r="K9" s="107"/>
      <c r="L9" s="3">
        <v>2.4299999999999999E-2</v>
      </c>
      <c r="M9" s="8">
        <v>2.6620370370370374E-3</v>
      </c>
      <c r="N9" s="110"/>
      <c r="O9" s="133"/>
      <c r="P9" s="50">
        <f>(L9/(6220*0.61))*1000000</f>
        <v>6.4045121501238729</v>
      </c>
      <c r="Q9" s="107"/>
      <c r="R9" s="107"/>
      <c r="S9" s="86">
        <f>(P9/$G$8)*100</f>
        <v>113.0232558139535</v>
      </c>
      <c r="T9" s="114"/>
      <c r="U9" s="107"/>
      <c r="V9" s="3">
        <v>2.3800000000000002E-2</v>
      </c>
      <c r="W9" s="8">
        <v>2.6620370370370374E-3</v>
      </c>
      <c r="X9" s="110"/>
      <c r="Y9" s="112"/>
      <c r="Z9" s="50">
        <f>(V9/(6220*0.61))*1000000</f>
        <v>6.2727320647303788</v>
      </c>
      <c r="AA9" s="107"/>
      <c r="AB9" s="107"/>
      <c r="AC9" s="86">
        <f>(Z9/$G$8)*100</f>
        <v>110.69767441860468</v>
      </c>
      <c r="AD9" s="114"/>
      <c r="AE9" s="107"/>
      <c r="AF9" s="3">
        <v>2.3E-2</v>
      </c>
      <c r="AG9" s="8">
        <v>2.9282407407407412E-3</v>
      </c>
      <c r="AH9" s="110"/>
      <c r="AI9" s="112"/>
      <c r="AJ9" s="50">
        <f>(AF9/(6220*0.61))*1000000</f>
        <v>6.0618839281007855</v>
      </c>
      <c r="AK9" s="107"/>
      <c r="AL9" s="107"/>
      <c r="AM9" s="86">
        <f>(AJ9/$G$8)*100</f>
        <v>106.97674418604652</v>
      </c>
      <c r="AN9" s="114"/>
      <c r="AO9" s="107"/>
      <c r="AP9" s="3">
        <v>2.0400000000000001E-2</v>
      </c>
      <c r="AQ9" s="8">
        <v>3.7268518518518514E-3</v>
      </c>
      <c r="AR9" s="110"/>
      <c r="AS9" s="112"/>
      <c r="AT9" s="50">
        <f>(AP9/(6220*0.61))*1000000</f>
        <v>5.3766274840546107</v>
      </c>
      <c r="AU9" s="107"/>
      <c r="AV9" s="107"/>
      <c r="AW9" s="86">
        <f>(AT9/$G$8)*100</f>
        <v>94.883720930232585</v>
      </c>
      <c r="AX9" s="114"/>
      <c r="AY9" s="107"/>
      <c r="AZ9" s="3">
        <v>6.4000000000000003E-3</v>
      </c>
      <c r="BA9" s="8">
        <v>5.0578703703703706E-3</v>
      </c>
      <c r="BB9" s="110"/>
      <c r="BC9" s="112"/>
      <c r="BD9" s="50">
        <f>(AZ9/(6220*0.61))*1000000</f>
        <v>1.6867850930367403</v>
      </c>
      <c r="BE9" s="107"/>
      <c r="BF9" s="107"/>
      <c r="BG9" s="86">
        <f>(BD9/$G$8)*100</f>
        <v>29.767441860465123</v>
      </c>
      <c r="BH9" s="114"/>
      <c r="BI9" s="107"/>
      <c r="BJ9" s="3">
        <v>2.7000000000000001E-3</v>
      </c>
      <c r="BK9" s="125"/>
      <c r="BL9" s="110"/>
      <c r="BM9" s="112"/>
      <c r="BN9" s="50">
        <f>(BJ9/(6220*0.61))*1000000</f>
        <v>0.71161246112487486</v>
      </c>
      <c r="BO9" s="107"/>
      <c r="BP9" s="107"/>
      <c r="BQ9" s="86">
        <f>(BN9/$G$8)*100</f>
        <v>12.558139534883722</v>
      </c>
      <c r="BR9" s="114"/>
      <c r="BS9" s="107"/>
      <c r="BT9" s="3">
        <v>1.2999999999999999E-3</v>
      </c>
      <c r="BU9" s="8">
        <v>2.3958333333333336E-3</v>
      </c>
      <c r="BV9" s="110"/>
      <c r="BW9" s="124"/>
      <c r="BX9" s="50">
        <f>(BT9/(6220*0.61))*1000000</f>
        <v>0.3426282220230879</v>
      </c>
      <c r="BY9" s="107"/>
      <c r="BZ9" s="107"/>
      <c r="CA9" s="86">
        <f>(BX9/$G$8)*100</f>
        <v>6.0465116279069777</v>
      </c>
      <c r="CB9" s="114"/>
      <c r="CC9" s="107"/>
      <c r="CD9" s="3">
        <v>8.9999999999999998E-4</v>
      </c>
      <c r="CE9" s="125"/>
      <c r="CF9" s="110"/>
      <c r="CG9" s="124"/>
      <c r="CH9" s="50">
        <f>(CD9/(6220*0.61))*1000000</f>
        <v>0.23720415370829162</v>
      </c>
      <c r="CI9" s="107"/>
      <c r="CJ9" s="107"/>
      <c r="CK9" s="86">
        <f>(CH9/$G$8)*100</f>
        <v>4.1860465116279073</v>
      </c>
      <c r="CL9" s="114"/>
      <c r="CM9" s="107"/>
      <c r="CN9" s="3">
        <v>4.0000000000000002E-4</v>
      </c>
      <c r="CO9" s="125"/>
      <c r="CP9" s="110"/>
      <c r="CQ9" s="123"/>
      <c r="CR9" s="50">
        <f>(CN9/(6220*0.61))*1000000</f>
        <v>0.10542406831479627</v>
      </c>
      <c r="CS9" s="107"/>
      <c r="CT9" s="107"/>
      <c r="CU9" s="86">
        <f>(CR9/$G$8)*100</f>
        <v>1.8604651162790702</v>
      </c>
      <c r="CV9" s="114"/>
      <c r="CW9" s="107"/>
      <c r="CX9">
        <v>2.9999999999999997E-4</v>
      </c>
      <c r="CY9" s="43">
        <v>6.9212962962962969E-3</v>
      </c>
      <c r="CZ9" s="116"/>
      <c r="DA9" s="123"/>
      <c r="DB9" s="50">
        <f>(CX9/(6220*0.61))*1000000</f>
        <v>7.9068051236097198E-2</v>
      </c>
      <c r="DC9" s="107"/>
      <c r="DD9" s="107"/>
      <c r="DE9" s="86">
        <f>(DB9/$G$8)*100</f>
        <v>1.3953488372093026</v>
      </c>
      <c r="DF9" s="114"/>
      <c r="DG9" s="107"/>
    </row>
    <row r="10" spans="1:111" x14ac:dyDescent="0.25">
      <c r="A10" s="160"/>
      <c r="B10" s="3">
        <v>2.1899999999999999E-2</v>
      </c>
      <c r="C10" s="8">
        <v>2.9282407407407412E-3</v>
      </c>
      <c r="D10" s="110"/>
      <c r="E10" s="132"/>
      <c r="F10" s="50">
        <f t="shared" si="10"/>
        <v>5.7719677402350955</v>
      </c>
      <c r="G10" s="107"/>
      <c r="H10" s="107"/>
      <c r="I10" s="86">
        <f t="shared" si="11"/>
        <v>100</v>
      </c>
      <c r="J10" s="114"/>
      <c r="K10" s="107"/>
      <c r="L10" s="3">
        <v>2.4199999999999999E-2</v>
      </c>
      <c r="M10" s="8">
        <v>2.6620370370370374E-3</v>
      </c>
      <c r="N10" s="110"/>
      <c r="O10" s="133"/>
      <c r="P10" s="50">
        <f t="shared" ref="P10:P11" si="42">(L10/(6220*0.61))*1000000</f>
        <v>6.3781561330451746</v>
      </c>
      <c r="Q10" s="107"/>
      <c r="R10" s="107"/>
      <c r="S10" s="86">
        <f>(P10/$G$8)*100</f>
        <v>112.55813953488374</v>
      </c>
      <c r="T10" s="114"/>
      <c r="U10" s="107"/>
      <c r="V10" s="3">
        <v>2.5399999999999999E-2</v>
      </c>
      <c r="W10" s="8">
        <v>2.6620370370370374E-3</v>
      </c>
      <c r="X10" s="110"/>
      <c r="Y10" s="112"/>
      <c r="Z10" s="50">
        <f t="shared" ref="Z10:Z21" si="43">(V10/(6220*0.61))*1000000</f>
        <v>6.6944283379895628</v>
      </c>
      <c r="AA10" s="107"/>
      <c r="AB10" s="107"/>
      <c r="AC10" s="86">
        <f>(Z10/$G$8)*100</f>
        <v>118.13953488372093</v>
      </c>
      <c r="AD10" s="114"/>
      <c r="AE10" s="107"/>
      <c r="AF10" s="3">
        <v>2.4299999999999999E-2</v>
      </c>
      <c r="AG10" s="8">
        <v>2.9282407407407412E-3</v>
      </c>
      <c r="AH10" s="110"/>
      <c r="AI10" s="112"/>
      <c r="AJ10" s="50">
        <f t="shared" ref="AJ10:AJ21" si="44">(AF10/(6220*0.61))*1000000</f>
        <v>6.4045121501238729</v>
      </c>
      <c r="AK10" s="107"/>
      <c r="AL10" s="107"/>
      <c r="AM10" s="86">
        <f>(AJ10/$G$8)*100</f>
        <v>113.0232558139535</v>
      </c>
      <c r="AN10" s="114"/>
      <c r="AO10" s="107"/>
      <c r="AP10" s="3">
        <v>2.0199999999999999E-2</v>
      </c>
      <c r="AQ10" s="8">
        <v>3.7268518518518514E-3</v>
      </c>
      <c r="AR10" s="110"/>
      <c r="AS10" s="112"/>
      <c r="AT10" s="50">
        <f t="shared" ref="AT10:AT21" si="45">(AP10/(6220*0.61))*1000000</f>
        <v>5.3239154498972114</v>
      </c>
      <c r="AU10" s="107"/>
      <c r="AV10" s="107"/>
      <c r="AW10" s="86">
        <f>(AT10/$G$8)*100</f>
        <v>93.953488372093034</v>
      </c>
      <c r="AX10" s="114"/>
      <c r="AY10" s="107"/>
      <c r="AZ10" s="3">
        <v>6.7999999999999996E-3</v>
      </c>
      <c r="BA10" s="8">
        <v>5.0578703703703706E-3</v>
      </c>
      <c r="BB10" s="110"/>
      <c r="BC10" s="112"/>
      <c r="BD10" s="50">
        <f t="shared" ref="BD10:BD21" si="46">(AZ10/(6220*0.61))*1000000</f>
        <v>1.7922091613515365</v>
      </c>
      <c r="BE10" s="107"/>
      <c r="BF10" s="107"/>
      <c r="BG10" s="86">
        <f>(BD10/$G$8)*100</f>
        <v>31.627906976744192</v>
      </c>
      <c r="BH10" s="114"/>
      <c r="BI10" s="107"/>
      <c r="BJ10" s="3">
        <v>2.8999999999999998E-3</v>
      </c>
      <c r="BK10" s="125"/>
      <c r="BL10" s="110"/>
      <c r="BM10" s="112"/>
      <c r="BN10" s="50">
        <f t="shared" ref="BN10:BN21" si="47">(BJ10/(6220*0.61))*1000000</f>
        <v>0.76432449528227298</v>
      </c>
      <c r="BO10" s="107"/>
      <c r="BP10" s="107"/>
      <c r="BQ10" s="86">
        <f>(BN10/$G$8)*100</f>
        <v>13.488372093023257</v>
      </c>
      <c r="BR10" s="114"/>
      <c r="BS10" s="107"/>
      <c r="BT10" s="3">
        <v>1.1000000000000001E-3</v>
      </c>
      <c r="BU10" s="8">
        <v>2.3958333333333336E-3</v>
      </c>
      <c r="BV10" s="110"/>
      <c r="BW10" s="124"/>
      <c r="BX10" s="50">
        <f t="shared" ref="BX10:BX21" si="48">(BT10/(6220*0.61))*1000000</f>
        <v>0.28991618786568979</v>
      </c>
      <c r="BY10" s="107"/>
      <c r="BZ10" s="107"/>
      <c r="CA10" s="86">
        <f>(BX10/$G$8)*100</f>
        <v>5.116279069767443</v>
      </c>
      <c r="CB10" s="114"/>
      <c r="CC10" s="107"/>
      <c r="CD10" s="3">
        <v>8.9999999999999998E-4</v>
      </c>
      <c r="CE10" s="125"/>
      <c r="CF10" s="110"/>
      <c r="CG10" s="124"/>
      <c r="CH10" s="50">
        <f t="shared" ref="CH10:CH21" si="49">(CD10/(6220*0.61))*1000000</f>
        <v>0.23720415370829162</v>
      </c>
      <c r="CI10" s="107"/>
      <c r="CJ10" s="107"/>
      <c r="CK10" s="86">
        <f>(CH10/$G$8)*100</f>
        <v>4.1860465116279073</v>
      </c>
      <c r="CL10" s="114"/>
      <c r="CM10" s="107"/>
      <c r="CN10" s="3">
        <v>4.0000000000000002E-4</v>
      </c>
      <c r="CO10" s="125"/>
      <c r="CP10" s="110"/>
      <c r="CQ10" s="123"/>
      <c r="CR10" s="50">
        <f t="shared" ref="CR10:CR21" si="50">(CN10/(6220*0.61))*1000000</f>
        <v>0.10542406831479627</v>
      </c>
      <c r="CS10" s="107"/>
      <c r="CT10" s="107"/>
      <c r="CU10" s="86">
        <f>(CR10/$G$8)*100</f>
        <v>1.8604651162790702</v>
      </c>
      <c r="CV10" s="114"/>
      <c r="CW10" s="107"/>
      <c r="CX10">
        <v>2.9999999999999997E-4</v>
      </c>
      <c r="CY10" s="43">
        <v>6.9212962962962969E-3</v>
      </c>
      <c r="CZ10" s="116"/>
      <c r="DA10" s="123"/>
      <c r="DB10" s="50">
        <f t="shared" ref="DB10:DB21" si="51">(CX10/(6220*0.61))*1000000</f>
        <v>7.9068051236097198E-2</v>
      </c>
      <c r="DC10" s="107"/>
      <c r="DD10" s="107"/>
      <c r="DE10" s="86">
        <f>(DB10/$G$8)*100</f>
        <v>1.3953488372093026</v>
      </c>
      <c r="DF10" s="114"/>
      <c r="DG10" s="107"/>
    </row>
    <row r="11" spans="1:111" x14ac:dyDescent="0.25">
      <c r="A11" s="147" t="s">
        <v>2</v>
      </c>
      <c r="B11" s="3">
        <v>2.3099999999999999E-2</v>
      </c>
      <c r="C11" s="8">
        <v>2.9282407407407412E-3</v>
      </c>
      <c r="D11" s="110">
        <f>AVERAGE(B11,B12,B13)</f>
        <v>2.3333333333333331E-2</v>
      </c>
      <c r="E11" s="132">
        <f>_xlfn.STDEV.S(B11:B13)</f>
        <v>2.5166114784235839E-4</v>
      </c>
      <c r="F11" s="50">
        <f t="shared" si="10"/>
        <v>6.0882399451794846</v>
      </c>
      <c r="G11" s="107">
        <f>AVERAGE(F11,F12,F13)</f>
        <v>6.1497373183631154</v>
      </c>
      <c r="H11" s="107">
        <f>_xlfn.STDEV.S(F11:F13)</f>
        <v>6.6327855105782332E-2</v>
      </c>
      <c r="I11" s="86">
        <f t="shared" si="11"/>
        <v>100</v>
      </c>
      <c r="J11" s="114">
        <f t="shared" ref="J11" si="52">AVERAGE(I11:I13)</f>
        <v>100</v>
      </c>
      <c r="K11" s="107">
        <f>_xlfn.STDEV.S(I11:I13)</f>
        <v>0</v>
      </c>
      <c r="L11" s="3">
        <v>2.4199999999999999E-2</v>
      </c>
      <c r="M11" s="8">
        <v>2.6620370370370374E-3</v>
      </c>
      <c r="N11" s="110">
        <f t="shared" ref="N11" si="53">AVERAGE(L11,L12,L13)</f>
        <v>2.4966666666666665E-2</v>
      </c>
      <c r="O11" s="133">
        <f t="shared" ref="O11" si="54">_xlfn.STDEV.S(L11:L13)</f>
        <v>1.3279056191361392E-3</v>
      </c>
      <c r="P11" s="50">
        <f t="shared" si="42"/>
        <v>6.3781561330451746</v>
      </c>
      <c r="Q11" s="107">
        <f t="shared" ref="Q11" si="55">AVERAGE(P11,P12,P13)</f>
        <v>6.5802189306485337</v>
      </c>
      <c r="R11" s="107">
        <f t="shared" ref="R11" si="56">_xlfn.STDEV.S(P11:P13)</f>
        <v>0.34998303176852524</v>
      </c>
      <c r="S11" s="86">
        <f>(P11/$G$11)*100</f>
        <v>103.71428571428571</v>
      </c>
      <c r="T11" s="114">
        <f>AVERAGE(S11:S13)</f>
        <v>107</v>
      </c>
      <c r="U11" s="107">
        <f t="shared" ref="U11" si="57">_xlfn.STDEV.S(S11:S13)</f>
        <v>5.6910240820120279</v>
      </c>
      <c r="V11" s="3">
        <v>2.75E-2</v>
      </c>
      <c r="W11" s="8">
        <v>2.6620370370370374E-3</v>
      </c>
      <c r="X11" s="110">
        <f t="shared" ref="X11" si="58">AVERAGE(V11,V12,V13)</f>
        <v>2.7099999999999999E-2</v>
      </c>
      <c r="Y11" s="112">
        <f t="shared" ref="Y11" si="59">_xlfn.STDEV.S(V11:V13)</f>
        <v>4.5825756949558464E-4</v>
      </c>
      <c r="Z11" s="50">
        <f t="shared" si="43"/>
        <v>7.2479046966422436</v>
      </c>
      <c r="AA11" s="107">
        <f t="shared" ref="AA11" si="60">AVERAGE(Z11,Z12,Z13)</f>
        <v>7.1424806283274469</v>
      </c>
      <c r="AB11" s="107">
        <f t="shared" ref="AB11" si="61">_xlfn.STDEV.S(Z11:Z13)</f>
        <v>0.12077844328068735</v>
      </c>
      <c r="AC11" s="86">
        <f>(Z11/$G$11)*100</f>
        <v>117.85714285714286</v>
      </c>
      <c r="AD11" s="114">
        <f>AVERAGE(AC11:AC13)</f>
        <v>116.14285714285715</v>
      </c>
      <c r="AE11" s="107">
        <f t="shared" ref="AE11" si="62">_xlfn.STDEV.S(AC11:AC13)</f>
        <v>1.9639610121239253</v>
      </c>
      <c r="AF11" s="89">
        <v>2.2599999999999999E-2</v>
      </c>
      <c r="AG11" s="8">
        <v>2.9282407407407412E-3</v>
      </c>
      <c r="AH11" s="110">
        <f>AVERAGE(AF12:AF13)</f>
        <v>2.7949999999999999E-2</v>
      </c>
      <c r="AI11" s="112">
        <f>_xlfn.STDEV.S(AF12:AF13)</f>
        <v>4.9497474683058275E-4</v>
      </c>
      <c r="AJ11" s="87">
        <f>(AF11/(6220*0.61))*1000000</f>
        <v>5.9564598597859888</v>
      </c>
      <c r="AK11" s="107">
        <f>AVERAGE(AJ12,AJ13)</f>
        <v>7.3665067734963898</v>
      </c>
      <c r="AL11" s="107">
        <f>_xlfn.STDEV.S(AJ12:AJ13)</f>
        <v>0.13045562880991587</v>
      </c>
      <c r="AM11" s="88">
        <f>(AJ11/$G$11)*100</f>
        <v>96.857142857142847</v>
      </c>
      <c r="AN11" s="114">
        <f>AVERAGE(AM12:AM13)</f>
        <v>119.78571428571428</v>
      </c>
      <c r="AO11" s="107">
        <f>_xlfn.STDEV.S(AM12:AM13)</f>
        <v>2.1213203435596526</v>
      </c>
      <c r="AP11" s="3">
        <v>2.3199999999999998E-2</v>
      </c>
      <c r="AQ11" s="8">
        <v>3.7268518518518514E-3</v>
      </c>
      <c r="AR11" s="110">
        <f t="shared" ref="AR11" si="63">AVERAGE(AP11,AP12,AP13)</f>
        <v>2.416666666666667E-2</v>
      </c>
      <c r="AS11" s="112">
        <f t="shared" ref="AS11" si="64">_xlfn.STDEV.S(AP11:AP13)</f>
        <v>1.05987420637231E-3</v>
      </c>
      <c r="AT11" s="50">
        <f t="shared" si="45"/>
        <v>6.1145959622581838</v>
      </c>
      <c r="AU11" s="107">
        <f t="shared" ref="AU11" si="65">AVERAGE(AT11,AT12,AT13)</f>
        <v>6.3693707940189412</v>
      </c>
      <c r="AV11" s="107">
        <f t="shared" ref="AV11" si="66">_xlfn.STDEV.S(AT11:AT13)</f>
        <v>0.27934062684421185</v>
      </c>
      <c r="AW11" s="86">
        <f>(AT11/$G$11)*100</f>
        <v>99.428571428571431</v>
      </c>
      <c r="AX11" s="114">
        <f>AVERAGE(AW11:AW13)</f>
        <v>103.57142857142857</v>
      </c>
      <c r="AY11" s="107">
        <f t="shared" ref="AY11" si="67">_xlfn.STDEV.S(AW11:AW13)</f>
        <v>4.5423180273098973</v>
      </c>
      <c r="AZ11" s="3">
        <v>1.5800000000000002E-2</v>
      </c>
      <c r="BA11" s="8">
        <v>5.0578703703703706E-3</v>
      </c>
      <c r="BB11" s="110">
        <f t="shared" ref="BB11" si="68">AVERAGE(AZ11,AZ12,AZ13)</f>
        <v>1.5266666666666666E-2</v>
      </c>
      <c r="BC11" s="112">
        <f t="shared" ref="BC11" si="69">_xlfn.STDEV.S(AZ11:AZ13)</f>
        <v>1.1930353445448862E-3</v>
      </c>
      <c r="BD11" s="50">
        <f t="shared" si="46"/>
        <v>4.1642506984344534</v>
      </c>
      <c r="BE11" s="107">
        <f t="shared" ref="BE11" si="70">AVERAGE(BD11,BD12,BD13)</f>
        <v>4.0236852740147251</v>
      </c>
      <c r="BF11" s="107">
        <f t="shared" ref="BF11" si="71">_xlfn.STDEV.S(BD11:BD13)</f>
        <v>0.31443659916316635</v>
      </c>
      <c r="BG11" s="86">
        <f>(BD11/$G$11)*100</f>
        <v>67.714285714285722</v>
      </c>
      <c r="BH11" s="114">
        <f>AVERAGE(BG11:BG13)</f>
        <v>65.428571428571431</v>
      </c>
      <c r="BI11" s="107">
        <f t="shared" ref="BI11" si="72">_xlfn.STDEV.S(BG11:BG13)</f>
        <v>5.1130086194780793</v>
      </c>
      <c r="BJ11" s="3">
        <v>1.0500000000000001E-2</v>
      </c>
      <c r="BK11" s="125"/>
      <c r="BL11" s="110">
        <f t="shared" ref="BL11" si="73">AVERAGE(BJ11,BJ12,BJ13)</f>
        <v>1.1000000000000001E-2</v>
      </c>
      <c r="BM11" s="112">
        <f t="shared" ref="BM11" si="74">_xlfn.STDEV.S(BJ11:BJ13)</f>
        <v>7.8102496759066575E-4</v>
      </c>
      <c r="BN11" s="50">
        <f t="shared" si="47"/>
        <v>2.7673817932634019</v>
      </c>
      <c r="BO11" s="107">
        <f t="shared" ref="BO11" si="75">AVERAGE(BN11,BN12,BN13)</f>
        <v>2.8991618786568978</v>
      </c>
      <c r="BP11" s="107">
        <f t="shared" ref="BP11" si="76">_xlfn.STDEV.S(BN11:BN13)</f>
        <v>0.20584707384709991</v>
      </c>
      <c r="BQ11" s="86">
        <f>(BN11/$G$11)*100</f>
        <v>45</v>
      </c>
      <c r="BR11" s="114">
        <f>AVERAGE(BQ11:BQ13)</f>
        <v>47.142857142857146</v>
      </c>
      <c r="BS11" s="107">
        <f t="shared" ref="BS11" si="77">_xlfn.STDEV.S(BQ11:BQ13)</f>
        <v>3.3472498611028594</v>
      </c>
      <c r="BT11" s="10">
        <v>1.2999999999999999E-3</v>
      </c>
      <c r="BU11" s="8">
        <v>2.3958333333333336E-3</v>
      </c>
      <c r="BV11" s="110">
        <f>AVERAGE(BT12,BT13)</f>
        <v>9.2999999999999992E-3</v>
      </c>
      <c r="BW11" s="124">
        <f>_xlfn.STDEV.S(BT12:BT13)</f>
        <v>5.6568542494923836E-4</v>
      </c>
      <c r="BX11" s="87">
        <f t="shared" si="48"/>
        <v>0.3426282220230879</v>
      </c>
      <c r="BY11" s="107">
        <f>AVERAGE(BX12,BX13)</f>
        <v>2.4511095883190137</v>
      </c>
      <c r="BZ11" s="107">
        <f>_xlfn.STDEV.S(BX12:BX13)</f>
        <v>0.14909214721133282</v>
      </c>
      <c r="CA11" s="88">
        <f>(BX11/$G$11)*100</f>
        <v>5.5714285714285721</v>
      </c>
      <c r="CB11" s="114">
        <f>AVERAGE(CA12:CA13)</f>
        <v>39.857142857142861</v>
      </c>
      <c r="CC11" s="107">
        <f>_xlfn.STDEV.S(CA12:CA13)</f>
        <v>2.4243661069253122</v>
      </c>
      <c r="CD11" s="3">
        <v>5.4000000000000003E-3</v>
      </c>
      <c r="CE11" s="125"/>
      <c r="CF11" s="110">
        <f t="shared" ref="CF11" si="78">AVERAGE(CD11,CD12,CD13)</f>
        <v>5.3999999999999994E-3</v>
      </c>
      <c r="CG11" s="124">
        <f t="shared" ref="CG11" si="79">_xlfn.STDEV.S(CD11:CD13)</f>
        <v>9.9999999999999842E-5</v>
      </c>
      <c r="CH11" s="50">
        <f t="shared" si="49"/>
        <v>1.4232249222497497</v>
      </c>
      <c r="CI11" s="107">
        <f t="shared" ref="CI11" si="80">AVERAGE(CH11,CH12,CH13)</f>
        <v>1.4232249222497497</v>
      </c>
      <c r="CJ11" s="107">
        <f t="shared" ref="CJ11" si="81">_xlfn.STDEV.S(CH11:CH13)</f>
        <v>2.6356017078699057E-2</v>
      </c>
      <c r="CK11" s="86">
        <f>(CH11/$G$11)*100</f>
        <v>23.142857142857146</v>
      </c>
      <c r="CL11" s="114">
        <f>AVERAGE(CK11:CK13)</f>
        <v>23.142857142857142</v>
      </c>
      <c r="CM11" s="107">
        <f t="shared" ref="CM11" si="82">_xlfn.STDEV.S(CK11:CK13)</f>
        <v>0.42857142857142705</v>
      </c>
      <c r="CN11" s="3">
        <v>1.9E-3</v>
      </c>
      <c r="CO11" s="125"/>
      <c r="CP11" s="110">
        <f t="shared" ref="CP11" si="83">AVERAGE(CN11,CN12,CN13)</f>
        <v>1.9333333333333331E-3</v>
      </c>
      <c r="CQ11" s="123">
        <f t="shared" ref="CQ11" si="84">_xlfn.STDEV.S(CN11:CN13)</f>
        <v>1.5275252316519463E-4</v>
      </c>
      <c r="CR11" s="50">
        <f t="shared" si="50"/>
        <v>0.5007643244952823</v>
      </c>
      <c r="CS11" s="107">
        <f t="shared" ref="CS11" si="85">AVERAGE(CR11,CR12,CR13)</f>
        <v>0.50954966352151532</v>
      </c>
      <c r="CT11" s="107">
        <f t="shared" ref="CT11" si="86">_xlfn.STDEV.S(CR11:CR13)</f>
        <v>4.0259481093562442E-2</v>
      </c>
      <c r="CU11" s="86">
        <f>(CR11/$G$11)*100</f>
        <v>8.1428571428571441</v>
      </c>
      <c r="CV11" s="114">
        <f>AVERAGE(CU11:CU13)</f>
        <v>8.2857142857142865</v>
      </c>
      <c r="CW11" s="107">
        <f t="shared" ref="CW11" si="87">_xlfn.STDEV.S(CU11:CU13)</f>
        <v>0.65465367070797653</v>
      </c>
      <c r="CX11">
        <v>1E-3</v>
      </c>
      <c r="CY11" s="43">
        <v>6.9212962962962969E-3</v>
      </c>
      <c r="CZ11" s="116">
        <f t="shared" ref="CZ11" si="88">AVERAGE(CX11,CX12,CX13)</f>
        <v>9.6666666666666678E-4</v>
      </c>
      <c r="DA11" s="123">
        <f t="shared" ref="DA11" si="89">_xlfn.STDEV.S(CX11:CX13)</f>
        <v>1.5275252316519468E-4</v>
      </c>
      <c r="DB11" s="50">
        <f t="shared" si="51"/>
        <v>0.26356017078699068</v>
      </c>
      <c r="DC11" s="107">
        <f t="shared" ref="DC11" si="90">AVERAGE(DB11,DB12,DB13)</f>
        <v>0.25477483176075771</v>
      </c>
      <c r="DD11" s="107">
        <f t="shared" ref="DD11" si="91">_xlfn.STDEV.S(DB11:DB13)</f>
        <v>4.0259481093562151E-2</v>
      </c>
      <c r="DE11" s="86">
        <f>(DB11/$G$11)*100</f>
        <v>4.2857142857142856</v>
      </c>
      <c r="DF11" s="114">
        <f>AVERAGE(DE11:DE13)</f>
        <v>4.1428571428571432</v>
      </c>
      <c r="DG11" s="107">
        <f t="shared" ref="DG11" si="92">_xlfn.STDEV.S(DE11:DE13)</f>
        <v>0.65465367070797864</v>
      </c>
    </row>
    <row r="12" spans="1:111" x14ac:dyDescent="0.25">
      <c r="A12" s="147"/>
      <c r="B12" s="3">
        <v>2.3300000000000001E-2</v>
      </c>
      <c r="C12" s="8">
        <v>2.9282407407407412E-3</v>
      </c>
      <c r="D12" s="110"/>
      <c r="E12" s="132"/>
      <c r="F12" s="50">
        <f t="shared" si="10"/>
        <v>6.140951979336883</v>
      </c>
      <c r="G12" s="107"/>
      <c r="H12" s="107"/>
      <c r="I12" s="86">
        <f t="shared" si="11"/>
        <v>100</v>
      </c>
      <c r="J12" s="114"/>
      <c r="K12" s="107"/>
      <c r="L12" s="3">
        <v>2.6499999999999999E-2</v>
      </c>
      <c r="M12" s="8">
        <v>2.6620370370370374E-3</v>
      </c>
      <c r="N12" s="110"/>
      <c r="O12" s="133"/>
      <c r="P12" s="50">
        <f t="shared" ref="P12:P75" si="93">(L12/(6220*0.61))*1000000</f>
        <v>6.9843445258552528</v>
      </c>
      <c r="Q12" s="107"/>
      <c r="R12" s="107"/>
      <c r="S12" s="86">
        <f t="shared" ref="S12:S13" si="94">(P12/$G$11)*100</f>
        <v>113.57142857142857</v>
      </c>
      <c r="T12" s="114"/>
      <c r="U12" s="107"/>
      <c r="V12" s="3">
        <v>2.6599999999999999E-2</v>
      </c>
      <c r="W12" s="8">
        <v>2.6620370370370374E-3</v>
      </c>
      <c r="X12" s="110"/>
      <c r="Y12" s="112"/>
      <c r="Z12" s="50">
        <f t="shared" si="43"/>
        <v>7.010700542933952</v>
      </c>
      <c r="AA12" s="107"/>
      <c r="AB12" s="107"/>
      <c r="AC12" s="86">
        <f t="shared" ref="AC12:AC13" si="95">(Z12/$G$11)*100</f>
        <v>114.00000000000001</v>
      </c>
      <c r="AD12" s="114"/>
      <c r="AE12" s="107"/>
      <c r="AF12" s="3">
        <v>2.76E-2</v>
      </c>
      <c r="AG12" s="8">
        <v>2.9282407407407412E-3</v>
      </c>
      <c r="AH12" s="110"/>
      <c r="AI12" s="112"/>
      <c r="AJ12" s="50">
        <f t="shared" si="44"/>
        <v>7.2742607137209427</v>
      </c>
      <c r="AK12" s="107"/>
      <c r="AL12" s="107"/>
      <c r="AM12" s="86">
        <f t="shared" ref="AM12:AM13" si="96">(AJ12/$G$11)*100</f>
        <v>118.28571428571428</v>
      </c>
      <c r="AN12" s="114"/>
      <c r="AO12" s="107"/>
      <c r="AP12" s="3">
        <v>2.53E-2</v>
      </c>
      <c r="AQ12" s="8">
        <v>3.7268518518518514E-3</v>
      </c>
      <c r="AR12" s="110"/>
      <c r="AS12" s="112"/>
      <c r="AT12" s="50">
        <f t="shared" si="45"/>
        <v>6.6680723209108637</v>
      </c>
      <c r="AU12" s="107"/>
      <c r="AV12" s="107"/>
      <c r="AW12" s="86">
        <f t="shared" ref="AW12:AW13" si="97">(AT12/$G$11)*100</f>
        <v>108.42857142857143</v>
      </c>
      <c r="AX12" s="114"/>
      <c r="AY12" s="107"/>
      <c r="AZ12" s="3">
        <v>1.3899999999999999E-2</v>
      </c>
      <c r="BA12" s="8">
        <v>5.0578703703703706E-3</v>
      </c>
      <c r="BB12" s="110"/>
      <c r="BC12" s="112"/>
      <c r="BD12" s="50">
        <f t="shared" si="46"/>
        <v>3.6634863739391705</v>
      </c>
      <c r="BE12" s="107"/>
      <c r="BF12" s="107"/>
      <c r="BG12" s="86">
        <f t="shared" ref="BG12:BG13" si="98">(BD12/$G$11)*100</f>
        <v>59.571428571428577</v>
      </c>
      <c r="BH12" s="114"/>
      <c r="BI12" s="107"/>
      <c r="BJ12" s="3">
        <v>1.06E-2</v>
      </c>
      <c r="BK12" s="125"/>
      <c r="BL12" s="110"/>
      <c r="BM12" s="112"/>
      <c r="BN12" s="50">
        <f t="shared" si="47"/>
        <v>2.7937378103421011</v>
      </c>
      <c r="BO12" s="107"/>
      <c r="BP12" s="107"/>
      <c r="BQ12" s="86">
        <f t="shared" ref="BQ12:BQ13" si="99">(BN12/$G$11)*100</f>
        <v>45.428571428571431</v>
      </c>
      <c r="BR12" s="114"/>
      <c r="BS12" s="107"/>
      <c r="BT12" s="3">
        <v>8.8999999999999999E-3</v>
      </c>
      <c r="BU12" s="8">
        <v>2.3958333333333336E-3</v>
      </c>
      <c r="BV12" s="110"/>
      <c r="BW12" s="124"/>
      <c r="BX12" s="50">
        <f t="shared" si="48"/>
        <v>2.345685520004217</v>
      </c>
      <c r="BY12" s="107"/>
      <c r="BZ12" s="107"/>
      <c r="CA12" s="86">
        <f t="shared" ref="CA12:CA13" si="100">(BX12/$G$11)*100</f>
        <v>38.142857142857146</v>
      </c>
      <c r="CB12" s="114"/>
      <c r="CC12" s="107"/>
      <c r="CD12" s="3">
        <v>5.4999999999999997E-3</v>
      </c>
      <c r="CE12" s="125"/>
      <c r="CF12" s="110"/>
      <c r="CG12" s="124"/>
      <c r="CH12" s="50">
        <f t="shared" si="49"/>
        <v>1.4495809393284487</v>
      </c>
      <c r="CI12" s="107"/>
      <c r="CJ12" s="107"/>
      <c r="CK12" s="86">
        <f t="shared" ref="CK12:CK13" si="101">(CH12/$G$11)*100</f>
        <v>23.571428571428569</v>
      </c>
      <c r="CL12" s="114"/>
      <c r="CM12" s="107"/>
      <c r="CN12" s="3">
        <v>1.8E-3</v>
      </c>
      <c r="CO12" s="125"/>
      <c r="CP12" s="110"/>
      <c r="CQ12" s="123"/>
      <c r="CR12" s="50">
        <f t="shared" si="50"/>
        <v>0.47440830741658324</v>
      </c>
      <c r="CS12" s="107"/>
      <c r="CT12" s="107"/>
      <c r="CU12" s="86">
        <f t="shared" ref="CU12:CU13" si="102">(CR12/$G$11)*100</f>
        <v>7.7142857142857153</v>
      </c>
      <c r="CV12" s="114"/>
      <c r="CW12" s="107"/>
      <c r="CX12">
        <v>1.1000000000000001E-3</v>
      </c>
      <c r="CY12" s="43">
        <v>6.9212962962962969E-3</v>
      </c>
      <c r="CZ12" s="116"/>
      <c r="DA12" s="123"/>
      <c r="DB12" s="50">
        <f t="shared" si="51"/>
        <v>0.28991618786568979</v>
      </c>
      <c r="DC12" s="107"/>
      <c r="DD12" s="107"/>
      <c r="DE12" s="86">
        <f t="shared" ref="DE12:DE13" si="103">(DB12/$G$11)*100</f>
        <v>4.7142857142857153</v>
      </c>
      <c r="DF12" s="114"/>
      <c r="DG12" s="107"/>
    </row>
    <row r="13" spans="1:111" x14ac:dyDescent="0.25">
      <c r="A13" s="147"/>
      <c r="B13" s="3">
        <v>2.3599999999999999E-2</v>
      </c>
      <c r="C13" s="8">
        <v>2.9282407407407412E-3</v>
      </c>
      <c r="D13" s="110"/>
      <c r="E13" s="132"/>
      <c r="F13" s="50">
        <f t="shared" si="10"/>
        <v>6.2200200305729805</v>
      </c>
      <c r="G13" s="107"/>
      <c r="H13" s="107"/>
      <c r="I13" s="86">
        <f t="shared" si="11"/>
        <v>100</v>
      </c>
      <c r="J13" s="114"/>
      <c r="K13" s="107"/>
      <c r="L13" s="3">
        <v>2.4199999999999999E-2</v>
      </c>
      <c r="M13" s="8">
        <v>2.6620370370370374E-3</v>
      </c>
      <c r="N13" s="110"/>
      <c r="O13" s="133"/>
      <c r="P13" s="50">
        <f t="shared" si="93"/>
        <v>6.3781561330451746</v>
      </c>
      <c r="Q13" s="107"/>
      <c r="R13" s="107"/>
      <c r="S13" s="86">
        <f t="shared" si="94"/>
        <v>103.71428571428571</v>
      </c>
      <c r="T13" s="114"/>
      <c r="U13" s="107"/>
      <c r="V13" s="3">
        <v>2.7199999999999998E-2</v>
      </c>
      <c r="W13" s="8">
        <v>2.6620370370370374E-3</v>
      </c>
      <c r="X13" s="110"/>
      <c r="Y13" s="112"/>
      <c r="Z13" s="50">
        <f t="shared" si="43"/>
        <v>7.1688366454061461</v>
      </c>
      <c r="AA13" s="107"/>
      <c r="AB13" s="107"/>
      <c r="AC13" s="86">
        <f t="shared" si="95"/>
        <v>116.57142857142857</v>
      </c>
      <c r="AD13" s="114"/>
      <c r="AE13" s="107"/>
      <c r="AF13" s="3">
        <v>2.8299999999999999E-2</v>
      </c>
      <c r="AG13" s="8">
        <v>2.9282407407407412E-3</v>
      </c>
      <c r="AH13" s="110"/>
      <c r="AI13" s="112"/>
      <c r="AJ13" s="50">
        <f t="shared" si="44"/>
        <v>7.458752833271836</v>
      </c>
      <c r="AK13" s="107"/>
      <c r="AL13" s="107"/>
      <c r="AM13" s="86">
        <f t="shared" si="96"/>
        <v>121.28571428571429</v>
      </c>
      <c r="AN13" s="114"/>
      <c r="AO13" s="107"/>
      <c r="AP13" s="3">
        <v>2.4E-2</v>
      </c>
      <c r="AQ13" s="8">
        <v>3.7268518518518514E-3</v>
      </c>
      <c r="AR13" s="110"/>
      <c r="AS13" s="112"/>
      <c r="AT13" s="50">
        <f t="shared" si="45"/>
        <v>6.3254440988877763</v>
      </c>
      <c r="AU13" s="107"/>
      <c r="AV13" s="107"/>
      <c r="AW13" s="86">
        <f t="shared" si="97"/>
        <v>102.85714285714288</v>
      </c>
      <c r="AX13" s="114"/>
      <c r="AY13" s="107"/>
      <c r="AZ13" s="3">
        <v>1.61E-2</v>
      </c>
      <c r="BA13" s="8">
        <v>5.0578703703703706E-3</v>
      </c>
      <c r="BB13" s="110"/>
      <c r="BC13" s="112"/>
      <c r="BD13" s="50">
        <f t="shared" si="46"/>
        <v>4.24331874967055</v>
      </c>
      <c r="BE13" s="107"/>
      <c r="BF13" s="107"/>
      <c r="BG13" s="86">
        <f t="shared" si="98"/>
        <v>69</v>
      </c>
      <c r="BH13" s="114"/>
      <c r="BI13" s="107"/>
      <c r="BJ13" s="3">
        <v>1.1900000000000001E-2</v>
      </c>
      <c r="BK13" s="125"/>
      <c r="BL13" s="110"/>
      <c r="BM13" s="112"/>
      <c r="BN13" s="50">
        <f t="shared" si="47"/>
        <v>3.1363660323651894</v>
      </c>
      <c r="BO13" s="107"/>
      <c r="BP13" s="107"/>
      <c r="BQ13" s="86">
        <f t="shared" si="99"/>
        <v>51.000000000000014</v>
      </c>
      <c r="BR13" s="114"/>
      <c r="BS13" s="107"/>
      <c r="BT13" s="3">
        <v>9.7000000000000003E-3</v>
      </c>
      <c r="BU13" s="8">
        <v>2.3958333333333336E-3</v>
      </c>
      <c r="BV13" s="110"/>
      <c r="BW13" s="124"/>
      <c r="BX13" s="50">
        <f t="shared" si="48"/>
        <v>2.5565336566338099</v>
      </c>
      <c r="BY13" s="107"/>
      <c r="BZ13" s="107"/>
      <c r="CA13" s="86">
        <f t="shared" si="100"/>
        <v>41.571428571428584</v>
      </c>
      <c r="CB13" s="114"/>
      <c r="CC13" s="107"/>
      <c r="CD13" s="3">
        <v>5.3E-3</v>
      </c>
      <c r="CE13" s="125"/>
      <c r="CF13" s="110"/>
      <c r="CG13" s="124"/>
      <c r="CH13" s="50">
        <f t="shared" si="49"/>
        <v>1.3968689051710506</v>
      </c>
      <c r="CI13" s="107"/>
      <c r="CJ13" s="107"/>
      <c r="CK13" s="86">
        <f t="shared" si="101"/>
        <v>22.714285714285715</v>
      </c>
      <c r="CL13" s="114"/>
      <c r="CM13" s="107"/>
      <c r="CN13" s="3">
        <v>2.0999999999999999E-3</v>
      </c>
      <c r="CO13" s="125"/>
      <c r="CP13" s="110"/>
      <c r="CQ13" s="123"/>
      <c r="CR13" s="50">
        <f t="shared" si="50"/>
        <v>0.55347635865268041</v>
      </c>
      <c r="CS13" s="107"/>
      <c r="CT13" s="107"/>
      <c r="CU13" s="86">
        <f t="shared" si="102"/>
        <v>9</v>
      </c>
      <c r="CV13" s="114"/>
      <c r="CW13" s="107"/>
      <c r="CX13">
        <v>8.0000000000000004E-4</v>
      </c>
      <c r="CY13" s="43">
        <v>6.9212962962962969E-3</v>
      </c>
      <c r="CZ13" s="116"/>
      <c r="DA13" s="123"/>
      <c r="DB13" s="50">
        <f t="shared" si="51"/>
        <v>0.21084813662959254</v>
      </c>
      <c r="DC13" s="107"/>
      <c r="DD13" s="107"/>
      <c r="DE13" s="86">
        <f t="shared" si="103"/>
        <v>3.4285714285714288</v>
      </c>
      <c r="DF13" s="114"/>
      <c r="DG13" s="107"/>
    </row>
    <row r="14" spans="1:111" x14ac:dyDescent="0.25">
      <c r="A14" s="138" t="s">
        <v>3</v>
      </c>
      <c r="B14" s="3">
        <v>1.8700000000000001E-2</v>
      </c>
      <c r="C14" s="8">
        <v>2.6620370370370374E-3</v>
      </c>
      <c r="D14" s="110">
        <f>AVERAGE(B14,B15,B16)</f>
        <v>1.8700000000000001E-2</v>
      </c>
      <c r="E14" s="132" t="e">
        <f>_xlfn.STDEV.S(B14)</f>
        <v>#DIV/0!</v>
      </c>
      <c r="F14" s="50">
        <f t="shared" si="10"/>
        <v>4.9285751937167257</v>
      </c>
      <c r="G14" s="107">
        <f>AVERAGE(F14)</f>
        <v>4.9285751937167257</v>
      </c>
      <c r="H14" s="107" t="e">
        <f>_xlfn.STDEV.S(F14)</f>
        <v>#DIV/0!</v>
      </c>
      <c r="I14" s="86">
        <f t="shared" si="11"/>
        <v>100</v>
      </c>
      <c r="J14" s="114">
        <f>AVERAGE(I14)</f>
        <v>100</v>
      </c>
      <c r="K14" s="107" t="e">
        <f>_xlfn.STDEV.S(I14)</f>
        <v>#DIV/0!</v>
      </c>
      <c r="L14" s="89">
        <v>2.0199999999999999E-2</v>
      </c>
      <c r="M14" s="8">
        <v>2.6620370370370374E-3</v>
      </c>
      <c r="N14" s="110">
        <f>AVERAGE(L15,L16)</f>
        <v>1.375E-2</v>
      </c>
      <c r="O14" s="133">
        <f>_xlfn.STDEV.S(L15:L16)</f>
        <v>1.4849242404917507E-3</v>
      </c>
      <c r="P14" s="87">
        <f t="shared" si="93"/>
        <v>5.3239154498972114</v>
      </c>
      <c r="Q14" s="107">
        <f>AVERAGE(P15,P16)</f>
        <v>3.6239523483211222</v>
      </c>
      <c r="R14" s="107">
        <f>_xlfn.STDEV.S(P15:P16)</f>
        <v>0.39136688642974854</v>
      </c>
      <c r="S14" s="88">
        <f>(P14/$G$14)*100</f>
        <v>108.02139037433153</v>
      </c>
      <c r="T14" s="114">
        <f>AVERAGE(S15:S16)</f>
        <v>73.529411764705884</v>
      </c>
      <c r="U14" s="107">
        <f>_xlfn.STDEV.S(S15:S16)</f>
        <v>7.9407713395280872</v>
      </c>
      <c r="V14" s="74">
        <v>2.1299999999999999E-2</v>
      </c>
      <c r="W14" s="90">
        <v>2.6620370370370374E-3</v>
      </c>
      <c r="X14" s="120">
        <f t="shared" ref="X14" si="104">AVERAGE(V14,V15,V16)</f>
        <v>2.2800000000000001E-2</v>
      </c>
      <c r="Y14" s="121">
        <f t="shared" ref="Y14" si="105">_xlfn.STDEV.S(V14:V16)</f>
        <v>1.3228756555322965E-3</v>
      </c>
      <c r="Z14" s="91">
        <f t="shared" si="43"/>
        <v>5.6138316377629014</v>
      </c>
      <c r="AA14" s="122">
        <f t="shared" ref="AA14" si="106">AVERAGE(Z14,Z15,Z16)</f>
        <v>6.009171893943388</v>
      </c>
      <c r="AB14" s="122">
        <f t="shared" ref="AB14" si="107">_xlfn.STDEV.S(Z14:Z16)</f>
        <v>0.34865733370204433</v>
      </c>
      <c r="AC14" s="92">
        <f>(Z14/$G$14)*100</f>
        <v>113.90374331550801</v>
      </c>
      <c r="AD14" s="161">
        <f>AVERAGE(AC14:AC16)</f>
        <v>121.92513368983958</v>
      </c>
      <c r="AE14" s="122">
        <f t="shared" ref="AE14" si="108">_xlfn.STDEV.S(AC14:AC16)</f>
        <v>7.0742013664828791</v>
      </c>
      <c r="AF14" s="3">
        <v>1.4999999999999999E-2</v>
      </c>
      <c r="AG14" s="8">
        <v>3.1944444444444442E-3</v>
      </c>
      <c r="AH14" s="110">
        <f>AVERAGE(AF14,AF16)</f>
        <v>1.5699999999999999E-2</v>
      </c>
      <c r="AI14" s="112">
        <f>_xlfn.STDEV.S(AF14,AF16)</f>
        <v>9.8994949366116788E-4</v>
      </c>
      <c r="AJ14" s="50">
        <f t="shared" si="44"/>
        <v>3.9534025618048605</v>
      </c>
      <c r="AK14" s="107">
        <f>AVERAGE(AJ14,AJ16)</f>
        <v>4.1378946813557542</v>
      </c>
      <c r="AL14" s="107">
        <f>_xlfn.STDEV.S(AJ14,AJ16)</f>
        <v>0.26091125761983208</v>
      </c>
      <c r="AM14" s="86">
        <f>(AJ14/$G$14)*100</f>
        <v>80.213903743315512</v>
      </c>
      <c r="AN14" s="114">
        <f>AVERAGE(AM14,AM16)</f>
        <v>83.957219251336909</v>
      </c>
      <c r="AO14" s="107">
        <f>_xlfn.STDEV.S(AM14,AM16)</f>
        <v>5.2938475596853811</v>
      </c>
      <c r="AP14" s="89">
        <v>2.24E-2</v>
      </c>
      <c r="AQ14" s="8">
        <v>3.1944444444444442E-3</v>
      </c>
      <c r="AR14" s="110">
        <f>AVERAGE(AP16,AP15)</f>
        <v>1.755E-2</v>
      </c>
      <c r="AS14" s="112">
        <f>_xlfn.STDEV.S(AP15:AP16)</f>
        <v>2.0506096654409876E-3</v>
      </c>
      <c r="AT14" s="87">
        <f t="shared" si="45"/>
        <v>5.9037478256285905</v>
      </c>
      <c r="AU14" s="107">
        <f>AVERAGE(AT15,AT16)</f>
        <v>4.625480997311687</v>
      </c>
      <c r="AV14" s="107">
        <f>_xlfn.STDEV.S(AT15:AT16)</f>
        <v>0.54045903364108072</v>
      </c>
      <c r="AW14" s="88">
        <f>(AT14/$G$14)*100</f>
        <v>119.78609625668449</v>
      </c>
      <c r="AX14" s="114">
        <f>AVERAGE(AW15:AW16)</f>
        <v>93.850267379679138</v>
      </c>
      <c r="AY14" s="122">
        <f>_xlfn.STDEV.S(AW15:AW16)</f>
        <v>10.965827087919726</v>
      </c>
      <c r="AZ14" s="3">
        <v>1.6899999999999998E-2</v>
      </c>
      <c r="BA14" s="8">
        <v>3.4606481481481485E-3</v>
      </c>
      <c r="BB14" s="110">
        <f>AVERAGE(AZ14,AZ15)</f>
        <v>1.7299999999999999E-2</v>
      </c>
      <c r="BC14" s="112">
        <f>_xlfn.STDEV.S(AZ14:AZ15)</f>
        <v>5.6568542494923955E-4</v>
      </c>
      <c r="BD14" s="50">
        <f t="shared" si="46"/>
        <v>4.4541668863001416</v>
      </c>
      <c r="BE14" s="107">
        <f>AVERAGE(BD14,BD15)</f>
        <v>4.5595909546149382</v>
      </c>
      <c r="BF14" s="107">
        <f>_xlfn.STDEV.S(BD14:BD15)</f>
        <v>0.14909214721133376</v>
      </c>
      <c r="BG14" s="86">
        <f>(BD14/$G$14)*100</f>
        <v>90.374331550802125</v>
      </c>
      <c r="BH14" s="114">
        <f>AVERAGE(BG14:BG15)</f>
        <v>92.513368983957221</v>
      </c>
      <c r="BI14" s="107">
        <f>_xlfn.STDEV.S(BG14:BG15)</f>
        <v>3.0250557483916696</v>
      </c>
      <c r="BJ14" s="3">
        <v>1.61E-2</v>
      </c>
      <c r="BK14" s="8">
        <v>3.1944444444444442E-3</v>
      </c>
      <c r="BL14" s="110">
        <f t="shared" ref="BL14" si="109">AVERAGE(BJ14,BJ15,BJ16)</f>
        <v>1.6733333333333333E-2</v>
      </c>
      <c r="BM14" s="112">
        <f t="shared" ref="BM14" si="110">_xlfn.STDEV.S(BJ14:BJ16)</f>
        <v>1.0115993936995677E-3</v>
      </c>
      <c r="BN14" s="50">
        <f t="shared" si="47"/>
        <v>4.24331874967055</v>
      </c>
      <c r="BO14" s="107">
        <f t="shared" ref="BO14" si="111">AVERAGE(BN14,BN15,BN16)</f>
        <v>4.4102401911689775</v>
      </c>
      <c r="BP14" s="107">
        <f t="shared" ref="BP14" si="112">_xlfn.STDEV.S(BN14:BN16)</f>
        <v>0.26661730897147434</v>
      </c>
      <c r="BQ14" s="86">
        <f>(BN14/$G$14)*100</f>
        <v>86.096256684491976</v>
      </c>
      <c r="BR14" s="114">
        <f>AVERAGE(BQ14:BQ16)</f>
        <v>89.48306595365419</v>
      </c>
      <c r="BS14" s="107">
        <f t="shared" ref="BS14" si="113">_xlfn.STDEV.S(BQ14:BQ16)</f>
        <v>5.4096224262009027</v>
      </c>
      <c r="BT14" s="74">
        <v>2.0299999999999999E-2</v>
      </c>
      <c r="BU14" s="90">
        <v>2.1296296296296298E-3</v>
      </c>
      <c r="BV14" s="120">
        <f t="shared" ref="BV14" si="114">AVERAGE(BT14,BT15,BT16)</f>
        <v>2.003333333333333E-2</v>
      </c>
      <c r="BW14" s="136">
        <f t="shared" ref="BW14" si="115">_xlfn.STDEV.S(BT14:BT16)</f>
        <v>7.3711147958320012E-4</v>
      </c>
      <c r="BX14" s="91">
        <f t="shared" si="48"/>
        <v>5.3502714669759106</v>
      </c>
      <c r="BY14" s="122">
        <f t="shared" ref="BY14" si="116">AVERAGE(BX14,BX15,BX16)</f>
        <v>5.2799887547660456</v>
      </c>
      <c r="BZ14" s="122">
        <f t="shared" ref="BZ14" si="117">_xlfn.STDEV.S(BX14:BX16)</f>
        <v>0.19427322744799966</v>
      </c>
      <c r="CA14" s="92">
        <f>(BX14/$G$14)*100</f>
        <v>108.55614973262031</v>
      </c>
      <c r="CB14" s="161">
        <f>AVERAGE(CA14:CA16)</f>
        <v>107.1301247771836</v>
      </c>
      <c r="CC14" s="122">
        <f t="shared" ref="CC14" si="118">_xlfn.STDEV.S(CA14:CA16)</f>
        <v>3.9417726180919814</v>
      </c>
      <c r="CD14" s="3">
        <v>1.5800000000000002E-2</v>
      </c>
      <c r="CE14" s="8">
        <v>3.4606481481481485E-3</v>
      </c>
      <c r="CF14" s="110">
        <f t="shared" ref="CF14" si="119">AVERAGE(CD14,CD15,CD16)</f>
        <v>1.5633333333333336E-2</v>
      </c>
      <c r="CG14" s="124">
        <f t="shared" ref="CG14" si="120">_xlfn.STDEV.S(CD14:CD16)</f>
        <v>2.8867513459481415E-4</v>
      </c>
      <c r="CH14" s="50">
        <f t="shared" si="49"/>
        <v>4.1642506984344534</v>
      </c>
      <c r="CI14" s="107">
        <f t="shared" ref="CI14" si="121">AVERAGE(CH14,CH15,CH16)</f>
        <v>4.1203240033032884</v>
      </c>
      <c r="CJ14" s="107">
        <f t="shared" ref="CJ14" si="122">_xlfn.STDEV.S(CH14:CH16)</f>
        <v>7.6083267775766697E-2</v>
      </c>
      <c r="CK14" s="86">
        <f>(CH14/$G$14)*100</f>
        <v>84.49197860962569</v>
      </c>
      <c r="CL14" s="114">
        <f>AVERAGE(CK14:CK16)</f>
        <v>83.60071301247774</v>
      </c>
      <c r="CM14" s="107">
        <f t="shared" ref="CM14" si="123">_xlfn.STDEV.S(CK14:CK16)</f>
        <v>1.5437172972984718</v>
      </c>
      <c r="CN14" s="3">
        <v>1.0800000000000001E-2</v>
      </c>
      <c r="CO14" s="8">
        <v>3.4606481481481485E-3</v>
      </c>
      <c r="CP14" s="110">
        <f t="shared" ref="CP14" si="124">AVERAGE(CN14,CN15,CN16)</f>
        <v>1.0866666666666669E-2</v>
      </c>
      <c r="CQ14" s="123">
        <f t="shared" ref="CQ14" si="125">_xlfn.STDEV.S(CN14:CN16)</f>
        <v>5.0332229568471711E-4</v>
      </c>
      <c r="CR14" s="50">
        <f t="shared" si="50"/>
        <v>2.8464498444994994</v>
      </c>
      <c r="CS14" s="107">
        <f t="shared" ref="CS14" si="126">AVERAGE(CR14,CR15,CR16)</f>
        <v>2.8640205225519657</v>
      </c>
      <c r="CT14" s="107">
        <f t="shared" ref="CT14" si="127">_xlfn.STDEV.S(CR14:CR16)</f>
        <v>0.13265571021156422</v>
      </c>
      <c r="CU14" s="86">
        <f>(CR14/$G$14)*100</f>
        <v>57.754010695187162</v>
      </c>
      <c r="CV14" s="114">
        <f>AVERAGE(CU14:CU16)</f>
        <v>58.110516934046352</v>
      </c>
      <c r="CW14" s="107">
        <f t="shared" ref="CW14" si="128">_xlfn.STDEV.S(CU14:CU16)</f>
        <v>2.6915630785279023</v>
      </c>
      <c r="CX14">
        <v>7.3000000000000001E-3</v>
      </c>
      <c r="CY14" s="43">
        <v>6.9212962962962969E-3</v>
      </c>
      <c r="CZ14" s="116">
        <f t="shared" ref="CZ14" si="129">AVERAGE(CX14,CX15,CX16)</f>
        <v>7.6666666666666662E-3</v>
      </c>
      <c r="DA14" s="123">
        <f t="shared" ref="DA14" si="130">_xlfn.STDEV.S(CX14:CX16)</f>
        <v>3.21455025366432E-4</v>
      </c>
      <c r="DB14" s="50">
        <f t="shared" si="51"/>
        <v>1.9239892467450319</v>
      </c>
      <c r="DC14" s="107">
        <f t="shared" ref="DC14" si="131">AVERAGE(DB14,DB15,DB16)</f>
        <v>2.020627976033595</v>
      </c>
      <c r="DD14" s="107">
        <f t="shared" ref="DD14" si="132">_xlfn.STDEV.S(DB14:DB16)</f>
        <v>8.4722741385913292E-2</v>
      </c>
      <c r="DE14" s="86">
        <f>(DB14/$G$14)*100</f>
        <v>39.037433155080215</v>
      </c>
      <c r="DF14" s="114">
        <f>AVERAGE(DE14:DE16)</f>
        <v>40.998217468805706</v>
      </c>
      <c r="DG14" s="107">
        <f t="shared" ref="DG14" si="133">_xlfn.STDEV.S(DE14:DE16)</f>
        <v>1.7190108308365355</v>
      </c>
    </row>
    <row r="15" spans="1:111" x14ac:dyDescent="0.25">
      <c r="A15" s="138"/>
      <c r="B15" s="12"/>
      <c r="C15" s="8">
        <v>2.6620370370370374E-3</v>
      </c>
      <c r="D15" s="110"/>
      <c r="E15" s="132"/>
      <c r="F15" s="87">
        <f t="shared" si="10"/>
        <v>0</v>
      </c>
      <c r="G15" s="107"/>
      <c r="H15" s="107"/>
      <c r="I15" s="88" t="e">
        <f t="shared" si="11"/>
        <v>#DIV/0!</v>
      </c>
      <c r="J15" s="114"/>
      <c r="K15" s="107"/>
      <c r="L15" s="3">
        <v>1.2699999999999999E-2</v>
      </c>
      <c r="M15" s="8">
        <v>2.6620370370370374E-3</v>
      </c>
      <c r="N15" s="110"/>
      <c r="O15" s="133"/>
      <c r="P15" s="50">
        <f t="shared" si="93"/>
        <v>3.3472141689947814</v>
      </c>
      <c r="Q15" s="107"/>
      <c r="R15" s="107"/>
      <c r="S15" s="86">
        <f t="shared" ref="S15" si="134">(P15/$G$14)*100</f>
        <v>67.914438502673789</v>
      </c>
      <c r="T15" s="114"/>
      <c r="U15" s="107"/>
      <c r="V15" s="74">
        <v>2.3800000000000002E-2</v>
      </c>
      <c r="W15" s="90">
        <v>2.6620370370370374E-3</v>
      </c>
      <c r="X15" s="120"/>
      <c r="Y15" s="121"/>
      <c r="Z15" s="91">
        <f t="shared" si="43"/>
        <v>6.2727320647303788</v>
      </c>
      <c r="AA15" s="122"/>
      <c r="AB15" s="122"/>
      <c r="AC15" s="92">
        <f t="shared" ref="AC15" si="135">(Z15/$G$14)*100</f>
        <v>127.27272727272729</v>
      </c>
      <c r="AD15" s="161"/>
      <c r="AE15" s="122"/>
      <c r="AF15" s="10">
        <v>2.5899999999999999E-2</v>
      </c>
      <c r="AG15" s="8">
        <v>3.1944444444444442E-3</v>
      </c>
      <c r="AH15" s="110"/>
      <c r="AI15" s="112"/>
      <c r="AJ15" s="87">
        <f t="shared" si="44"/>
        <v>6.8262084233830587</v>
      </c>
      <c r="AK15" s="107"/>
      <c r="AL15" s="107"/>
      <c r="AM15" s="88">
        <f t="shared" ref="AM15" si="136">(AJ15/$G$14)*100</f>
        <v>138.50267379679144</v>
      </c>
      <c r="AN15" s="114"/>
      <c r="AO15" s="107"/>
      <c r="AP15" s="3">
        <v>1.9E-2</v>
      </c>
      <c r="AQ15" s="8">
        <v>3.1944444444444442E-3</v>
      </c>
      <c r="AR15" s="110"/>
      <c r="AS15" s="112"/>
      <c r="AT15" s="50">
        <f t="shared" si="45"/>
        <v>5.0076432449528232</v>
      </c>
      <c r="AU15" s="107"/>
      <c r="AV15" s="107"/>
      <c r="AW15" s="86">
        <f t="shared" ref="AW15" si="137">(AT15/$G$14)*100</f>
        <v>101.60427807486631</v>
      </c>
      <c r="AX15" s="114"/>
      <c r="AY15" s="122"/>
      <c r="AZ15" s="3">
        <v>1.77E-2</v>
      </c>
      <c r="BA15" s="8">
        <v>3.4606481481481485E-3</v>
      </c>
      <c r="BB15" s="110"/>
      <c r="BC15" s="112"/>
      <c r="BD15" s="50">
        <f t="shared" si="46"/>
        <v>4.6650150229297358</v>
      </c>
      <c r="BE15" s="107"/>
      <c r="BF15" s="107"/>
      <c r="BG15" s="86">
        <f t="shared" ref="BG15" si="138">(BD15/$G$14)*100</f>
        <v>94.652406417112317</v>
      </c>
      <c r="BH15" s="114"/>
      <c r="BI15" s="107"/>
      <c r="BJ15" s="3">
        <v>1.7899999999999999E-2</v>
      </c>
      <c r="BK15" s="8">
        <v>3.1944444444444442E-3</v>
      </c>
      <c r="BL15" s="110"/>
      <c r="BM15" s="112"/>
      <c r="BN15" s="50">
        <f t="shared" si="47"/>
        <v>4.7177270570871332</v>
      </c>
      <c r="BO15" s="107"/>
      <c r="BP15" s="107"/>
      <c r="BQ15" s="86">
        <f t="shared" ref="BQ15" si="139">(BN15/$G$14)*100</f>
        <v>95.721925133689851</v>
      </c>
      <c r="BR15" s="114"/>
      <c r="BS15" s="107"/>
      <c r="BT15" s="74">
        <v>1.9199999999999998E-2</v>
      </c>
      <c r="BU15" s="90">
        <v>2.1296296296296298E-3</v>
      </c>
      <c r="BV15" s="120"/>
      <c r="BW15" s="136"/>
      <c r="BX15" s="91">
        <f t="shared" si="48"/>
        <v>5.0603552791102206</v>
      </c>
      <c r="BY15" s="122"/>
      <c r="BZ15" s="122"/>
      <c r="CA15" s="92">
        <f t="shared" ref="CA15" si="140">(BX15/$G$14)*100</f>
        <v>102.67379679144383</v>
      </c>
      <c r="CB15" s="161"/>
      <c r="CC15" s="122"/>
      <c r="CD15" s="3">
        <v>1.5299999999999999E-2</v>
      </c>
      <c r="CE15" s="8">
        <v>3.4606481481481485E-3</v>
      </c>
      <c r="CF15" s="110"/>
      <c r="CG15" s="124"/>
      <c r="CH15" s="50">
        <f t="shared" si="49"/>
        <v>4.0324706130409576</v>
      </c>
      <c r="CI15" s="107"/>
      <c r="CJ15" s="107"/>
      <c r="CK15" s="86">
        <f t="shared" ref="CK15" si="141">(CH15/$G$14)*100</f>
        <v>81.818181818181827</v>
      </c>
      <c r="CL15" s="114"/>
      <c r="CM15" s="107"/>
      <c r="CN15" s="3">
        <v>1.04E-2</v>
      </c>
      <c r="CO15" s="8">
        <v>3.4606481481481485E-3</v>
      </c>
      <c r="CP15" s="110"/>
      <c r="CQ15" s="123"/>
      <c r="CR15" s="50">
        <f t="shared" si="50"/>
        <v>2.7410257761847032</v>
      </c>
      <c r="CS15" s="107"/>
      <c r="CT15" s="107"/>
      <c r="CU15" s="86">
        <f t="shared" ref="CU15" si="142">(CR15/$G$14)*100</f>
        <v>55.614973262032088</v>
      </c>
      <c r="CV15" s="114"/>
      <c r="CW15" s="107"/>
      <c r="CX15">
        <v>7.9000000000000008E-3</v>
      </c>
      <c r="CY15" s="43">
        <v>6.9212962962962969E-3</v>
      </c>
      <c r="CZ15" s="116"/>
      <c r="DA15" s="123"/>
      <c r="DB15" s="50">
        <f t="shared" si="51"/>
        <v>2.0821253492172267</v>
      </c>
      <c r="DC15" s="107"/>
      <c r="DD15" s="107"/>
      <c r="DE15" s="86">
        <f t="shared" ref="DE15" si="143">(DB15/$G$14)*100</f>
        <v>42.245989304812845</v>
      </c>
      <c r="DF15" s="114"/>
      <c r="DG15" s="107"/>
    </row>
    <row r="16" spans="1:111" x14ac:dyDescent="0.25">
      <c r="A16" s="138"/>
      <c r="B16" s="12"/>
      <c r="C16" s="8">
        <v>2.6620370370370374E-3</v>
      </c>
      <c r="D16" s="110"/>
      <c r="E16" s="132"/>
      <c r="F16" s="87">
        <f t="shared" si="10"/>
        <v>0</v>
      </c>
      <c r="G16" s="107"/>
      <c r="H16" s="107"/>
      <c r="I16" s="88" t="e">
        <f t="shared" si="11"/>
        <v>#DIV/0!</v>
      </c>
      <c r="J16" s="114"/>
      <c r="K16" s="107"/>
      <c r="L16" s="3">
        <v>1.4800000000000001E-2</v>
      </c>
      <c r="M16" s="8">
        <v>2.6620370370370374E-3</v>
      </c>
      <c r="N16" s="110"/>
      <c r="O16" s="133"/>
      <c r="P16" s="50">
        <f t="shared" si="93"/>
        <v>3.9006905276474626</v>
      </c>
      <c r="Q16" s="107"/>
      <c r="R16" s="107"/>
      <c r="S16" s="86">
        <f>(P16/$G$14)*100</f>
        <v>79.144385026737979</v>
      </c>
      <c r="T16" s="114"/>
      <c r="U16" s="107"/>
      <c r="V16" s="74">
        <v>2.3300000000000001E-2</v>
      </c>
      <c r="W16" s="90">
        <v>2.6620370370370374E-3</v>
      </c>
      <c r="X16" s="120"/>
      <c r="Y16" s="121"/>
      <c r="Z16" s="91">
        <f t="shared" si="43"/>
        <v>6.140951979336883</v>
      </c>
      <c r="AA16" s="122"/>
      <c r="AB16" s="122"/>
      <c r="AC16" s="92">
        <f>(Z16/$G$14)*100</f>
        <v>124.59893048128343</v>
      </c>
      <c r="AD16" s="161"/>
      <c r="AE16" s="122"/>
      <c r="AF16" s="3">
        <v>1.6400000000000001E-2</v>
      </c>
      <c r="AG16" s="8">
        <v>3.1944444444444442E-3</v>
      </c>
      <c r="AH16" s="110"/>
      <c r="AI16" s="112"/>
      <c r="AJ16" s="50">
        <f t="shared" si="44"/>
        <v>4.3223868009066475</v>
      </c>
      <c r="AK16" s="107"/>
      <c r="AL16" s="107"/>
      <c r="AM16" s="86">
        <f>(AJ16/$G$14)*100</f>
        <v>87.700534759358291</v>
      </c>
      <c r="AN16" s="114"/>
      <c r="AO16" s="107"/>
      <c r="AP16" s="96">
        <v>1.61E-2</v>
      </c>
      <c r="AQ16" s="8">
        <v>3.1944444444444442E-3</v>
      </c>
      <c r="AR16" s="110"/>
      <c r="AS16" s="112"/>
      <c r="AT16" s="50">
        <f t="shared" si="45"/>
        <v>4.24331874967055</v>
      </c>
      <c r="AU16" s="107"/>
      <c r="AV16" s="107"/>
      <c r="AW16" s="86">
        <f>(AT16/$G$14)*100</f>
        <v>86.096256684491976</v>
      </c>
      <c r="AX16" s="114"/>
      <c r="AY16" s="122"/>
      <c r="AZ16" s="10">
        <v>2.3199999999999998E-2</v>
      </c>
      <c r="BA16" s="8">
        <v>3.4606481481481485E-3</v>
      </c>
      <c r="BB16" s="110"/>
      <c r="BC16" s="112"/>
      <c r="BD16" s="87">
        <f t="shared" si="46"/>
        <v>6.1145959622581838</v>
      </c>
      <c r="BE16" s="107"/>
      <c r="BF16" s="107"/>
      <c r="BG16" s="88">
        <f>(BD16/$G$14)*100</f>
        <v>124.06417112299467</v>
      </c>
      <c r="BH16" s="114"/>
      <c r="BI16" s="107"/>
      <c r="BJ16" s="3">
        <v>1.6199999999999999E-2</v>
      </c>
      <c r="BK16" s="8">
        <v>3.1944444444444442E-3</v>
      </c>
      <c r="BL16" s="110"/>
      <c r="BM16" s="112"/>
      <c r="BN16" s="50">
        <f t="shared" si="47"/>
        <v>4.2696747667492492</v>
      </c>
      <c r="BO16" s="107"/>
      <c r="BP16" s="107"/>
      <c r="BQ16" s="86">
        <f>(BN16/$G$14)*100</f>
        <v>86.631016042780757</v>
      </c>
      <c r="BR16" s="114"/>
      <c r="BS16" s="107"/>
      <c r="BT16" s="74">
        <v>2.06E-2</v>
      </c>
      <c r="BU16" s="90">
        <v>2.1296296296296298E-3</v>
      </c>
      <c r="BV16" s="120"/>
      <c r="BW16" s="136"/>
      <c r="BX16" s="91">
        <f t="shared" si="48"/>
        <v>5.4293395182120081</v>
      </c>
      <c r="BY16" s="122"/>
      <c r="BZ16" s="122"/>
      <c r="CA16" s="92">
        <f>(BX16/$G$14)*100</f>
        <v>110.16042780748663</v>
      </c>
      <c r="CB16" s="161"/>
      <c r="CC16" s="122"/>
      <c r="CD16" s="3">
        <v>1.5800000000000002E-2</v>
      </c>
      <c r="CE16" s="8">
        <v>3.4606481481481485E-3</v>
      </c>
      <c r="CF16" s="110"/>
      <c r="CG16" s="124"/>
      <c r="CH16" s="50">
        <f t="shared" si="49"/>
        <v>4.1642506984344534</v>
      </c>
      <c r="CI16" s="107"/>
      <c r="CJ16" s="107"/>
      <c r="CK16" s="86">
        <f>(CH16/$G$14)*100</f>
        <v>84.49197860962569</v>
      </c>
      <c r="CL16" s="114"/>
      <c r="CM16" s="107"/>
      <c r="CN16" s="3">
        <v>1.14E-2</v>
      </c>
      <c r="CO16" s="8">
        <v>3.4606481481481485E-3</v>
      </c>
      <c r="CP16" s="110"/>
      <c r="CQ16" s="123"/>
      <c r="CR16" s="50">
        <f t="shared" si="50"/>
        <v>3.004585946971694</v>
      </c>
      <c r="CS16" s="107"/>
      <c r="CT16" s="107"/>
      <c r="CU16" s="86">
        <f>(CR16/$G$14)*100</f>
        <v>60.962566844919799</v>
      </c>
      <c r="CV16" s="114"/>
      <c r="CW16" s="107"/>
      <c r="CX16">
        <v>7.7999999999999996E-3</v>
      </c>
      <c r="CY16" s="43">
        <v>6.9212962962962969E-3</v>
      </c>
      <c r="CZ16" s="116"/>
      <c r="DA16" s="123"/>
      <c r="DB16" s="50">
        <f t="shared" si="51"/>
        <v>2.0557693321385271</v>
      </c>
      <c r="DC16" s="107"/>
      <c r="DD16" s="107"/>
      <c r="DE16" s="86">
        <f>(DB16/$G$14)*100</f>
        <v>41.711229946524057</v>
      </c>
      <c r="DF16" s="114"/>
      <c r="DG16" s="107"/>
    </row>
    <row r="17" spans="1:111" x14ac:dyDescent="0.25">
      <c r="A17" s="139" t="s">
        <v>4</v>
      </c>
      <c r="B17" s="3">
        <v>2.0000000000000001E-4</v>
      </c>
      <c r="C17" s="8">
        <v>6.122685185185185E-3</v>
      </c>
      <c r="D17" s="110">
        <f>AVERAGE(B17,B18,B19)</f>
        <v>4.6666666666666666E-4</v>
      </c>
      <c r="E17" s="132">
        <f>_xlfn.STDEV.S(B17:B19)</f>
        <v>2.5166114784235834E-4</v>
      </c>
      <c r="F17" s="50">
        <f t="shared" si="10"/>
        <v>5.2712034157398134E-2</v>
      </c>
      <c r="G17" s="107">
        <f>AVERAGE(F17,F18,F19)</f>
        <v>0.12299474636726231</v>
      </c>
      <c r="H17" s="107">
        <f>_xlfn.STDEV.S(F17:F19)</f>
        <v>6.6327855105782096E-2</v>
      </c>
      <c r="I17" s="86">
        <f t="shared" si="11"/>
        <v>100</v>
      </c>
      <c r="J17" s="114">
        <f>AVERAGE(I17:I19)</f>
        <v>100</v>
      </c>
      <c r="K17" s="107">
        <f>_xlfn.STDEV.S(I17:I19)</f>
        <v>0</v>
      </c>
      <c r="L17" s="89">
        <v>1E-4</v>
      </c>
      <c r="M17" s="125">
        <v>6.9212962962962969E-3</v>
      </c>
      <c r="N17" s="110">
        <f t="shared" ref="N17" si="144">AVERAGE(L17,L18,L19)</f>
        <v>3.3333333333333335E-5</v>
      </c>
      <c r="O17" s="133">
        <f>_xlfn.STDEV.S(L18:L19)</f>
        <v>0</v>
      </c>
      <c r="P17" s="87">
        <f t="shared" si="93"/>
        <v>2.6356017078699067E-2</v>
      </c>
      <c r="Q17" s="107">
        <f>AVERAGE(P18,P19)</f>
        <v>0</v>
      </c>
      <c r="R17" s="107">
        <f>_xlfn.STDEV.S(P18:P19)</f>
        <v>0</v>
      </c>
      <c r="S17" s="88">
        <f>(P17/$G$17)*100</f>
        <v>21.428571428571431</v>
      </c>
      <c r="T17" s="114">
        <f>AVERAGE(S18:S19)</f>
        <v>0</v>
      </c>
      <c r="U17" s="107">
        <f>_xlfn.STDEV.S(S18:S19)</f>
        <v>0</v>
      </c>
      <c r="V17" s="3">
        <v>0</v>
      </c>
      <c r="W17" s="125">
        <v>6.9212962962962969E-3</v>
      </c>
      <c r="X17" s="110">
        <f t="shared" ref="X17" si="145">AVERAGE(V17,V18,V19)</f>
        <v>0</v>
      </c>
      <c r="Y17" s="112">
        <f t="shared" ref="Y17" si="146">_xlfn.STDEV.S(V17:V19)</f>
        <v>0</v>
      </c>
      <c r="Z17" s="50">
        <f t="shared" si="43"/>
        <v>0</v>
      </c>
      <c r="AA17" s="107">
        <f t="shared" ref="AA17" si="147">AVERAGE(Z17,Z18,Z19)</f>
        <v>0</v>
      </c>
      <c r="AB17" s="107">
        <f t="shared" ref="AB17" si="148">_xlfn.STDEV.S(Z17:Z19)</f>
        <v>0</v>
      </c>
      <c r="AC17" s="86">
        <f>(Z17/$G$17)*100</f>
        <v>0</v>
      </c>
      <c r="AD17" s="114">
        <f t="shared" ref="AD17" si="149">AVERAGE(AC17:AC19)</f>
        <v>0</v>
      </c>
      <c r="AE17" s="107">
        <f t="shared" ref="AE17" si="150">_xlfn.STDEV.S(AC17:AC19)</f>
        <v>0</v>
      </c>
      <c r="AF17" s="3">
        <v>0</v>
      </c>
      <c r="AG17" s="125">
        <v>6.9212962962962969E-3</v>
      </c>
      <c r="AH17" s="110">
        <f t="shared" ref="AH17" si="151">AVERAGE(AF17,AF18,AF19)</f>
        <v>0</v>
      </c>
      <c r="AI17" s="112">
        <f t="shared" ref="AI17" si="152">_xlfn.STDEV.S(AF17:AF19)</f>
        <v>0</v>
      </c>
      <c r="AJ17" s="50">
        <f t="shared" si="44"/>
        <v>0</v>
      </c>
      <c r="AK17" s="107">
        <f t="shared" ref="AK17" si="153">AVERAGE(AJ17,AJ18,AJ19)</f>
        <v>0</v>
      </c>
      <c r="AL17" s="107">
        <f t="shared" ref="AL17" si="154">_xlfn.STDEV.S(AJ17:AJ19)</f>
        <v>0</v>
      </c>
      <c r="AM17" s="86">
        <f>(AJ17/$G$17)*100</f>
        <v>0</v>
      </c>
      <c r="AN17" s="114">
        <f t="shared" ref="AN17" si="155">AVERAGE(AM17:AM19)</f>
        <v>0</v>
      </c>
      <c r="AO17" s="107">
        <f t="shared" ref="AO17" si="156">_xlfn.STDEV.S(AM17:AM19)</f>
        <v>0</v>
      </c>
      <c r="AP17" s="3">
        <v>0</v>
      </c>
      <c r="AQ17" s="8">
        <v>6.122685185185185E-3</v>
      </c>
      <c r="AR17" s="110">
        <f t="shared" ref="AR17" si="157">AVERAGE(AP17,AP18,AP19)</f>
        <v>0</v>
      </c>
      <c r="AS17" s="112">
        <f t="shared" ref="AS17" si="158">_xlfn.STDEV.S(AP17:AP19)</f>
        <v>0</v>
      </c>
      <c r="AT17" s="50">
        <f t="shared" si="45"/>
        <v>0</v>
      </c>
      <c r="AU17" s="107">
        <f t="shared" ref="AU17" si="159">AVERAGE(AT17,AT18,AT19)</f>
        <v>0</v>
      </c>
      <c r="AV17" s="107">
        <f t="shared" ref="AV17" si="160">_xlfn.STDEV.S(AT17:AT19)</f>
        <v>0</v>
      </c>
      <c r="AW17" s="86">
        <f>(AT17/$G$17)*100</f>
        <v>0</v>
      </c>
      <c r="AX17" s="114">
        <f t="shared" ref="AX17" si="161">AVERAGE(AW17:AW19)</f>
        <v>0</v>
      </c>
      <c r="AY17" s="107">
        <f t="shared" ref="AY17" si="162">_xlfn.STDEV.S(AW17:AW19)</f>
        <v>0</v>
      </c>
      <c r="AZ17" s="3">
        <v>0</v>
      </c>
      <c r="BA17" s="8">
        <v>6.9212962962962969E-3</v>
      </c>
      <c r="BB17" s="110">
        <f t="shared" ref="BB17" si="163">AVERAGE(AZ17,AZ18,AZ19)</f>
        <v>0</v>
      </c>
      <c r="BC17" s="112">
        <f t="shared" ref="BC17" si="164">_xlfn.STDEV.S(AZ17:AZ19)</f>
        <v>0</v>
      </c>
      <c r="BD17" s="50">
        <f t="shared" si="46"/>
        <v>0</v>
      </c>
      <c r="BE17" s="107">
        <f t="shared" ref="BE17" si="165">AVERAGE(BD17,BD18,BD19)</f>
        <v>0</v>
      </c>
      <c r="BF17" s="107">
        <f t="shared" ref="BF17" si="166">_xlfn.STDEV.S(BD17:BD19)</f>
        <v>0</v>
      </c>
      <c r="BG17" s="86">
        <f>(BD17/$G$17)*100</f>
        <v>0</v>
      </c>
      <c r="BH17" s="114">
        <f t="shared" ref="BH17" si="167">AVERAGE(BG17:BG19)</f>
        <v>0</v>
      </c>
      <c r="BI17" s="107">
        <f t="shared" ref="BI17" si="168">_xlfn.STDEV.S(BG17:BG19)</f>
        <v>0</v>
      </c>
      <c r="BJ17" s="3">
        <v>0</v>
      </c>
      <c r="BK17" s="125">
        <v>6.9212962962962969E-3</v>
      </c>
      <c r="BL17" s="110">
        <f t="shared" ref="BL17" si="169">AVERAGE(BJ17,BJ18,BJ19)</f>
        <v>0</v>
      </c>
      <c r="BM17" s="112">
        <f t="shared" ref="BM17" si="170">_xlfn.STDEV.S(BJ17:BJ19)</f>
        <v>0</v>
      </c>
      <c r="BN17" s="50">
        <f t="shared" si="47"/>
        <v>0</v>
      </c>
      <c r="BO17" s="107">
        <f t="shared" ref="BO17" si="171">AVERAGE(BN17,BN18,BN19)</f>
        <v>0</v>
      </c>
      <c r="BP17" s="107">
        <f t="shared" ref="BP17" si="172">_xlfn.STDEV.S(BN17:BN19)</f>
        <v>0</v>
      </c>
      <c r="BQ17" s="86">
        <f>(BN17/$G$17)*100</f>
        <v>0</v>
      </c>
      <c r="BR17" s="114">
        <f t="shared" ref="BR17" si="173">AVERAGE(BQ17:BQ19)</f>
        <v>0</v>
      </c>
      <c r="BS17" s="107">
        <f t="shared" ref="BS17" si="174">_xlfn.STDEV.S(BQ17:BQ19)</f>
        <v>0</v>
      </c>
      <c r="BT17" s="3">
        <v>0</v>
      </c>
      <c r="BU17" s="125">
        <v>6.9212962962962969E-3</v>
      </c>
      <c r="BV17" s="110">
        <f t="shared" ref="BV17" si="175">AVERAGE(BT17,BT18,BT19)</f>
        <v>0</v>
      </c>
      <c r="BW17" s="124">
        <f t="shared" ref="BW17" si="176">_xlfn.STDEV.S(BT17:BT19)</f>
        <v>0</v>
      </c>
      <c r="BX17" s="50">
        <f t="shared" si="48"/>
        <v>0</v>
      </c>
      <c r="BY17" s="107">
        <f t="shared" ref="BY17" si="177">AVERAGE(BX17,BX18,BX19)</f>
        <v>0</v>
      </c>
      <c r="BZ17" s="107">
        <f t="shared" ref="BZ17" si="178">_xlfn.STDEV.S(BX17:BX19)</f>
        <v>0</v>
      </c>
      <c r="CA17" s="86">
        <f>(BX17/$G$17)*100</f>
        <v>0</v>
      </c>
      <c r="CB17" s="114">
        <f t="shared" ref="CB17" si="179">AVERAGE(CA17:CA19)</f>
        <v>0</v>
      </c>
      <c r="CC17" s="107">
        <f t="shared" ref="CC17" si="180">_xlfn.STDEV.S(CA17:CA19)</f>
        <v>0</v>
      </c>
      <c r="CD17" s="3">
        <v>0</v>
      </c>
      <c r="CE17" s="125">
        <v>6.9212962962962969E-3</v>
      </c>
      <c r="CF17" s="110">
        <f t="shared" ref="CF17" si="181">AVERAGE(CD17,CD18,CD19)</f>
        <v>0</v>
      </c>
      <c r="CG17" s="124">
        <f t="shared" ref="CG17" si="182">_xlfn.STDEV.S(CD17:CD19)</f>
        <v>0</v>
      </c>
      <c r="CH17" s="50">
        <f t="shared" si="49"/>
        <v>0</v>
      </c>
      <c r="CI17" s="107">
        <f t="shared" ref="CI17" si="183">AVERAGE(CH17,CH18,CH19)</f>
        <v>0</v>
      </c>
      <c r="CJ17" s="107">
        <f t="shared" ref="CJ17" si="184">_xlfn.STDEV.S(CH17:CH19)</f>
        <v>0</v>
      </c>
      <c r="CK17" s="86">
        <f>(CH17/$G$17)*100</f>
        <v>0</v>
      </c>
      <c r="CL17" s="114">
        <f t="shared" ref="CL17" si="185">AVERAGE(CK17:CK19)</f>
        <v>0</v>
      </c>
      <c r="CM17" s="107">
        <f t="shared" ref="CM17" si="186">_xlfn.STDEV.S(CK17:CK19)</f>
        <v>0</v>
      </c>
      <c r="CN17" s="3">
        <v>0</v>
      </c>
      <c r="CO17" s="125">
        <v>6.9212962962962969E-3</v>
      </c>
      <c r="CP17" s="110">
        <f t="shared" ref="CP17" si="187">AVERAGE(CN17,CN18,CN19)</f>
        <v>0</v>
      </c>
      <c r="CQ17" s="123">
        <f t="shared" ref="CQ17" si="188">_xlfn.STDEV.S(CN17:CN19)</f>
        <v>0</v>
      </c>
      <c r="CR17" s="50">
        <f t="shared" si="50"/>
        <v>0</v>
      </c>
      <c r="CS17" s="107">
        <f t="shared" ref="CS17" si="189">AVERAGE(CR17,CR18,CR19)</f>
        <v>0</v>
      </c>
      <c r="CT17" s="107">
        <f t="shared" ref="CT17" si="190">_xlfn.STDEV.S(CR17:CR19)</f>
        <v>0</v>
      </c>
      <c r="CU17" s="86">
        <f>(CR17/$G$17)*100</f>
        <v>0</v>
      </c>
      <c r="CV17" s="114">
        <f t="shared" ref="CV17" si="191">AVERAGE(CU17:CU19)</f>
        <v>0</v>
      </c>
      <c r="CW17" s="107">
        <f t="shared" ref="CW17" si="192">_xlfn.STDEV.S(CU17:CU19)</f>
        <v>0</v>
      </c>
      <c r="CX17">
        <v>0</v>
      </c>
      <c r="CY17" s="118">
        <v>6.9212962962962969E-3</v>
      </c>
      <c r="CZ17" s="116">
        <f t="shared" ref="CZ17" si="193">AVERAGE(CX17,CX18,CX19)</f>
        <v>0</v>
      </c>
      <c r="DA17" s="123">
        <f t="shared" ref="DA17" si="194">_xlfn.STDEV.S(CX17:CX19)</f>
        <v>0</v>
      </c>
      <c r="DB17" s="50">
        <f t="shared" si="51"/>
        <v>0</v>
      </c>
      <c r="DC17" s="107">
        <f t="shared" ref="DC17" si="195">AVERAGE(DB17,DB18,DB19)</f>
        <v>0</v>
      </c>
      <c r="DD17" s="107">
        <f t="shared" ref="DD17" si="196">_xlfn.STDEV.S(DB17:DB19)</f>
        <v>0</v>
      </c>
      <c r="DE17" s="86">
        <f>(DB17/$G$17)*100</f>
        <v>0</v>
      </c>
      <c r="DF17" s="114">
        <f t="shared" ref="DF17" si="197">AVERAGE(DE17:DE19)</f>
        <v>0</v>
      </c>
      <c r="DG17" s="107">
        <f t="shared" ref="DG17" si="198">_xlfn.STDEV.S(DE17:DE19)</f>
        <v>0</v>
      </c>
    </row>
    <row r="18" spans="1:111" x14ac:dyDescent="0.25">
      <c r="A18" s="139"/>
      <c r="B18" s="3">
        <v>6.9999999999999999E-4</v>
      </c>
      <c r="C18" s="8">
        <v>6.122685185185185E-3</v>
      </c>
      <c r="D18" s="110"/>
      <c r="E18" s="132"/>
      <c r="F18" s="50">
        <f t="shared" si="10"/>
        <v>0.18449211955089345</v>
      </c>
      <c r="G18" s="107"/>
      <c r="H18" s="107"/>
      <c r="I18" s="86">
        <f t="shared" si="11"/>
        <v>100</v>
      </c>
      <c r="J18" s="114"/>
      <c r="K18" s="107"/>
      <c r="L18" s="3">
        <v>0</v>
      </c>
      <c r="M18" s="125"/>
      <c r="N18" s="110"/>
      <c r="O18" s="133"/>
      <c r="P18" s="50">
        <f t="shared" si="93"/>
        <v>0</v>
      </c>
      <c r="Q18" s="107"/>
      <c r="R18" s="107"/>
      <c r="S18" s="86">
        <f t="shared" ref="S18:S19" si="199">(P18/$G$17)*100</f>
        <v>0</v>
      </c>
      <c r="T18" s="114"/>
      <c r="U18" s="107"/>
      <c r="V18" s="3">
        <v>0</v>
      </c>
      <c r="W18" s="125"/>
      <c r="X18" s="110"/>
      <c r="Y18" s="112"/>
      <c r="Z18" s="50">
        <f t="shared" si="43"/>
        <v>0</v>
      </c>
      <c r="AA18" s="107"/>
      <c r="AB18" s="107"/>
      <c r="AC18" s="86">
        <f t="shared" ref="AC18:AC19" si="200">(Z18/$G$17)*100</f>
        <v>0</v>
      </c>
      <c r="AD18" s="114"/>
      <c r="AE18" s="107"/>
      <c r="AF18" s="3">
        <v>0</v>
      </c>
      <c r="AG18" s="125"/>
      <c r="AH18" s="110"/>
      <c r="AI18" s="112"/>
      <c r="AJ18" s="50">
        <f t="shared" si="44"/>
        <v>0</v>
      </c>
      <c r="AK18" s="107"/>
      <c r="AL18" s="107"/>
      <c r="AM18" s="86">
        <f t="shared" ref="AM18:AM19" si="201">(AJ18/$G$17)*100</f>
        <v>0</v>
      </c>
      <c r="AN18" s="114"/>
      <c r="AO18" s="107"/>
      <c r="AP18" s="3">
        <v>0</v>
      </c>
      <c r="AQ18" s="8">
        <v>6.122685185185185E-3</v>
      </c>
      <c r="AR18" s="110"/>
      <c r="AS18" s="112"/>
      <c r="AT18" s="50">
        <f t="shared" si="45"/>
        <v>0</v>
      </c>
      <c r="AU18" s="107"/>
      <c r="AV18" s="107"/>
      <c r="AW18" s="86">
        <f t="shared" ref="AW18:AW19" si="202">(AT18/$G$17)*100</f>
        <v>0</v>
      </c>
      <c r="AX18" s="114"/>
      <c r="AY18" s="107"/>
      <c r="AZ18" s="3">
        <v>0</v>
      </c>
      <c r="BA18" s="8">
        <v>6.9212962962962969E-3</v>
      </c>
      <c r="BB18" s="110"/>
      <c r="BC18" s="112"/>
      <c r="BD18" s="50">
        <f t="shared" si="46"/>
        <v>0</v>
      </c>
      <c r="BE18" s="107"/>
      <c r="BF18" s="107"/>
      <c r="BG18" s="86">
        <f t="shared" ref="BG18:BG19" si="203">(BD18/$G$17)*100</f>
        <v>0</v>
      </c>
      <c r="BH18" s="114"/>
      <c r="BI18" s="107"/>
      <c r="BJ18" s="3">
        <v>0</v>
      </c>
      <c r="BK18" s="125"/>
      <c r="BL18" s="110"/>
      <c r="BM18" s="112"/>
      <c r="BN18" s="50">
        <f t="shared" si="47"/>
        <v>0</v>
      </c>
      <c r="BO18" s="107"/>
      <c r="BP18" s="107"/>
      <c r="BQ18" s="86">
        <f t="shared" ref="BQ18:BQ19" si="204">(BN18/$G$17)*100</f>
        <v>0</v>
      </c>
      <c r="BR18" s="114"/>
      <c r="BS18" s="107"/>
      <c r="BT18" s="3">
        <v>0</v>
      </c>
      <c r="BU18" s="125"/>
      <c r="BV18" s="110"/>
      <c r="BW18" s="124"/>
      <c r="BX18" s="50">
        <f t="shared" si="48"/>
        <v>0</v>
      </c>
      <c r="BY18" s="107"/>
      <c r="BZ18" s="107"/>
      <c r="CA18" s="86">
        <f t="shared" ref="CA18:CA19" si="205">(BX18/$G$17)*100</f>
        <v>0</v>
      </c>
      <c r="CB18" s="114"/>
      <c r="CC18" s="107"/>
      <c r="CD18" s="3">
        <v>0</v>
      </c>
      <c r="CE18" s="125"/>
      <c r="CF18" s="110"/>
      <c r="CG18" s="124"/>
      <c r="CH18" s="50">
        <f t="shared" si="49"/>
        <v>0</v>
      </c>
      <c r="CI18" s="107"/>
      <c r="CJ18" s="107"/>
      <c r="CK18" s="86">
        <f t="shared" ref="CK18:CK19" si="206">(CH18/$G$17)*100</f>
        <v>0</v>
      </c>
      <c r="CL18" s="114"/>
      <c r="CM18" s="107"/>
      <c r="CN18" s="3">
        <v>0</v>
      </c>
      <c r="CO18" s="125"/>
      <c r="CP18" s="110"/>
      <c r="CQ18" s="123"/>
      <c r="CR18" s="50">
        <f t="shared" si="50"/>
        <v>0</v>
      </c>
      <c r="CS18" s="107"/>
      <c r="CT18" s="107"/>
      <c r="CU18" s="86">
        <f t="shared" ref="CU18:CU19" si="207">(CR18/$G$17)*100</f>
        <v>0</v>
      </c>
      <c r="CV18" s="114"/>
      <c r="CW18" s="107"/>
      <c r="CX18">
        <v>0</v>
      </c>
      <c r="CY18" s="118"/>
      <c r="CZ18" s="116"/>
      <c r="DA18" s="123"/>
      <c r="DB18" s="50">
        <f t="shared" si="51"/>
        <v>0</v>
      </c>
      <c r="DC18" s="107"/>
      <c r="DD18" s="107"/>
      <c r="DE18" s="86">
        <f t="shared" ref="DE18:DE19" si="208">(DB18/$G$17)*100</f>
        <v>0</v>
      </c>
      <c r="DF18" s="114"/>
      <c r="DG18" s="107"/>
    </row>
    <row r="19" spans="1:111" x14ac:dyDescent="0.25">
      <c r="A19" s="139"/>
      <c r="B19" s="3">
        <v>5.0000000000000001E-4</v>
      </c>
      <c r="C19" s="8">
        <v>6.122685185185185E-3</v>
      </c>
      <c r="D19" s="110"/>
      <c r="E19" s="132"/>
      <c r="F19" s="50">
        <f t="shared" si="10"/>
        <v>0.13178008539349534</v>
      </c>
      <c r="G19" s="107"/>
      <c r="H19" s="107"/>
      <c r="I19" s="86">
        <f t="shared" si="11"/>
        <v>100</v>
      </c>
      <c r="J19" s="114"/>
      <c r="K19" s="107"/>
      <c r="L19" s="3">
        <v>0</v>
      </c>
      <c r="M19" s="125"/>
      <c r="N19" s="110"/>
      <c r="O19" s="133"/>
      <c r="P19" s="50">
        <f t="shared" si="93"/>
        <v>0</v>
      </c>
      <c r="Q19" s="107"/>
      <c r="R19" s="107"/>
      <c r="S19" s="86">
        <f t="shared" si="199"/>
        <v>0</v>
      </c>
      <c r="T19" s="114"/>
      <c r="U19" s="107"/>
      <c r="V19" s="3">
        <v>0</v>
      </c>
      <c r="W19" s="125"/>
      <c r="X19" s="110"/>
      <c r="Y19" s="112"/>
      <c r="Z19" s="50">
        <f t="shared" si="43"/>
        <v>0</v>
      </c>
      <c r="AA19" s="107"/>
      <c r="AB19" s="107"/>
      <c r="AC19" s="86">
        <f t="shared" si="200"/>
        <v>0</v>
      </c>
      <c r="AD19" s="114"/>
      <c r="AE19" s="107"/>
      <c r="AF19" s="3">
        <v>0</v>
      </c>
      <c r="AG19" s="125"/>
      <c r="AH19" s="110"/>
      <c r="AI19" s="112"/>
      <c r="AJ19" s="50">
        <f t="shared" si="44"/>
        <v>0</v>
      </c>
      <c r="AK19" s="107"/>
      <c r="AL19" s="107"/>
      <c r="AM19" s="86">
        <f t="shared" si="201"/>
        <v>0</v>
      </c>
      <c r="AN19" s="114"/>
      <c r="AO19" s="107"/>
      <c r="AP19" s="3">
        <v>0</v>
      </c>
      <c r="AQ19" s="8">
        <v>6.122685185185185E-3</v>
      </c>
      <c r="AR19" s="110"/>
      <c r="AS19" s="112"/>
      <c r="AT19" s="50">
        <f t="shared" si="45"/>
        <v>0</v>
      </c>
      <c r="AU19" s="107"/>
      <c r="AV19" s="107"/>
      <c r="AW19" s="86">
        <f t="shared" si="202"/>
        <v>0</v>
      </c>
      <c r="AX19" s="114"/>
      <c r="AY19" s="107"/>
      <c r="AZ19" s="3">
        <v>0</v>
      </c>
      <c r="BA19" s="8">
        <v>6.9212962962962969E-3</v>
      </c>
      <c r="BB19" s="110"/>
      <c r="BC19" s="112"/>
      <c r="BD19" s="50">
        <f t="shared" si="46"/>
        <v>0</v>
      </c>
      <c r="BE19" s="107"/>
      <c r="BF19" s="107"/>
      <c r="BG19" s="86">
        <f t="shared" si="203"/>
        <v>0</v>
      </c>
      <c r="BH19" s="114"/>
      <c r="BI19" s="107"/>
      <c r="BJ19" s="3">
        <v>0</v>
      </c>
      <c r="BK19" s="125"/>
      <c r="BL19" s="110"/>
      <c r="BM19" s="112"/>
      <c r="BN19" s="50">
        <f t="shared" si="47"/>
        <v>0</v>
      </c>
      <c r="BO19" s="107"/>
      <c r="BP19" s="107"/>
      <c r="BQ19" s="86">
        <f t="shared" si="204"/>
        <v>0</v>
      </c>
      <c r="BR19" s="114"/>
      <c r="BS19" s="107"/>
      <c r="BT19" s="3">
        <v>0</v>
      </c>
      <c r="BU19" s="125"/>
      <c r="BV19" s="110"/>
      <c r="BW19" s="124"/>
      <c r="BX19" s="50">
        <f t="shared" si="48"/>
        <v>0</v>
      </c>
      <c r="BY19" s="107"/>
      <c r="BZ19" s="107"/>
      <c r="CA19" s="86">
        <f t="shared" si="205"/>
        <v>0</v>
      </c>
      <c r="CB19" s="114"/>
      <c r="CC19" s="107"/>
      <c r="CD19" s="3">
        <v>0</v>
      </c>
      <c r="CE19" s="125"/>
      <c r="CF19" s="110"/>
      <c r="CG19" s="124"/>
      <c r="CH19" s="50">
        <f t="shared" si="49"/>
        <v>0</v>
      </c>
      <c r="CI19" s="107"/>
      <c r="CJ19" s="107"/>
      <c r="CK19" s="86">
        <f t="shared" si="206"/>
        <v>0</v>
      </c>
      <c r="CL19" s="114"/>
      <c r="CM19" s="107"/>
      <c r="CN19" s="3">
        <v>0</v>
      </c>
      <c r="CO19" s="125"/>
      <c r="CP19" s="110"/>
      <c r="CQ19" s="123"/>
      <c r="CR19" s="50">
        <f t="shared" si="50"/>
        <v>0</v>
      </c>
      <c r="CS19" s="107"/>
      <c r="CT19" s="107"/>
      <c r="CU19" s="86">
        <f t="shared" si="207"/>
        <v>0</v>
      </c>
      <c r="CV19" s="114"/>
      <c r="CW19" s="107"/>
      <c r="CX19">
        <v>0</v>
      </c>
      <c r="CY19" s="118"/>
      <c r="CZ19" s="116"/>
      <c r="DA19" s="123"/>
      <c r="DB19" s="50">
        <f t="shared" si="51"/>
        <v>0</v>
      </c>
      <c r="DC19" s="107"/>
      <c r="DD19" s="107"/>
      <c r="DE19" s="86">
        <f t="shared" si="208"/>
        <v>0</v>
      </c>
      <c r="DF19" s="114"/>
      <c r="DG19" s="107"/>
    </row>
    <row r="20" spans="1:111" x14ac:dyDescent="0.25">
      <c r="A20" s="142" t="s">
        <v>5</v>
      </c>
      <c r="B20" s="3">
        <v>8.3000000000000001E-3</v>
      </c>
      <c r="C20" s="8">
        <v>6.122685185185185E-3</v>
      </c>
      <c r="D20" s="110">
        <f>AVERAGE(B20,B21,B22)</f>
        <v>8.5666666666666669E-3</v>
      </c>
      <c r="E20" s="132">
        <f>_xlfn.STDEV.S(B20:B22)</f>
        <v>3.7859388972001797E-4</v>
      </c>
      <c r="F20" s="50">
        <f t="shared" si="10"/>
        <v>2.1875494175320225</v>
      </c>
      <c r="G20" s="107">
        <f>AVERAGE(F20,F21,F22)</f>
        <v>2.2578321297418866</v>
      </c>
      <c r="H20" s="107">
        <f>_xlfn.STDEV.S(F20:F22)</f>
        <v>9.9782270233518988E-2</v>
      </c>
      <c r="I20" s="86">
        <f t="shared" si="11"/>
        <v>100</v>
      </c>
      <c r="J20" s="114">
        <f t="shared" ref="J20" si="209">AVERAGE(I20:I22)</f>
        <v>100</v>
      </c>
      <c r="K20" s="107">
        <f>_xlfn.STDEV.S(I20:I22)</f>
        <v>0</v>
      </c>
      <c r="L20" s="3">
        <v>3.8999999999999998E-3</v>
      </c>
      <c r="M20" s="125"/>
      <c r="N20" s="110">
        <f t="shared" ref="N20" si="210">AVERAGE(L20,L21,L22)</f>
        <v>4.0666666666666663E-3</v>
      </c>
      <c r="O20" s="133">
        <f t="shared" ref="O20" si="211">_xlfn.STDEV.S(L20:L22)</f>
        <v>1.5275252316519468E-4</v>
      </c>
      <c r="P20" s="50">
        <f t="shared" si="93"/>
        <v>1.0278846660692635</v>
      </c>
      <c r="Q20" s="107">
        <f>AVERAGE(P20,P21,P22)</f>
        <v>1.0718113612004287</v>
      </c>
      <c r="R20" s="107">
        <f>_xlfn.STDEV.S(P20:P22)</f>
        <v>4.0259481093562512E-2</v>
      </c>
      <c r="S20" s="86">
        <f>(P20/$G$20)*100</f>
        <v>45.525291828793776</v>
      </c>
      <c r="T20" s="114">
        <f t="shared" ref="T20" si="212">AVERAGE(S20:S22)</f>
        <v>47.47081712062257</v>
      </c>
      <c r="U20" s="107">
        <f t="shared" ref="U20" si="213">_xlfn.STDEV.S(S20:S22)</f>
        <v>1.783103383251301</v>
      </c>
      <c r="V20" s="3">
        <v>8.0000000000000004E-4</v>
      </c>
      <c r="W20" s="125"/>
      <c r="X20" s="110">
        <f t="shared" ref="X20" si="214">AVERAGE(V20,V21,V22)</f>
        <v>8.6666666666666663E-4</v>
      </c>
      <c r="Y20" s="112">
        <f t="shared" ref="Y20" si="215">_xlfn.STDEV.S(V20:V22)</f>
        <v>5.7735026918962544E-5</v>
      </c>
      <c r="Z20" s="50">
        <f t="shared" si="43"/>
        <v>0.21084813662959254</v>
      </c>
      <c r="AA20" s="107">
        <f>AVERAGE(Z20,Z21,Z22)</f>
        <v>0.2284188146820586</v>
      </c>
      <c r="AB20" s="107">
        <f>_xlfn.STDEV.S(Z20:Z22)</f>
        <v>1.5216653555153292E-2</v>
      </c>
      <c r="AC20" s="86">
        <f>(Z20/$G$20)*100</f>
        <v>9.3385214007782107</v>
      </c>
      <c r="AD20" s="114">
        <f t="shared" ref="AD20" si="216">AVERAGE(AC20:AC22)</f>
        <v>10.116731517509729</v>
      </c>
      <c r="AE20" s="107">
        <f t="shared" ref="AE20" si="217">_xlfn.STDEV.S(AC20:AC22)</f>
        <v>0.67394973057154828</v>
      </c>
      <c r="AF20" s="3">
        <v>4.0000000000000002E-4</v>
      </c>
      <c r="AG20" s="125"/>
      <c r="AH20" s="110">
        <f t="shared" ref="AH20" si="218">AVERAGE(AF20,AF21,AF22)</f>
        <v>4.0000000000000002E-4</v>
      </c>
      <c r="AI20" s="112">
        <f t="shared" ref="AI20" si="219">_xlfn.STDEV.S(AF20:AF22)</f>
        <v>0</v>
      </c>
      <c r="AJ20" s="50">
        <f t="shared" si="44"/>
        <v>0.10542406831479627</v>
      </c>
      <c r="AK20" s="107">
        <f>AVERAGE(AJ20,AJ21,AJ22)</f>
        <v>0.10542406831479627</v>
      </c>
      <c r="AL20" s="107">
        <f>_xlfn.STDEV.S(AJ20:AJ22)</f>
        <v>0</v>
      </c>
      <c r="AM20" s="86">
        <f>(AJ20/$G$20)*100</f>
        <v>4.6692607003891053</v>
      </c>
      <c r="AN20" s="114">
        <f t="shared" ref="AN20" si="220">AVERAGE(AM20:AM22)</f>
        <v>4.6692607003891053</v>
      </c>
      <c r="AO20" s="107">
        <f t="shared" ref="AO20" si="221">_xlfn.STDEV.S(AM20:AM22)</f>
        <v>0</v>
      </c>
      <c r="AP20" s="3">
        <v>2.0000000000000001E-4</v>
      </c>
      <c r="AQ20" s="8">
        <v>6.122685185185185E-3</v>
      </c>
      <c r="AR20" s="110">
        <f t="shared" ref="AR20" si="222">AVERAGE(AP20,AP21,AP22)</f>
        <v>2.3333333333333333E-4</v>
      </c>
      <c r="AS20" s="112">
        <f t="shared" ref="AS20" si="223">_xlfn.STDEV.S(AP20:AP22)</f>
        <v>5.7735026918962558E-5</v>
      </c>
      <c r="AT20" s="50">
        <f t="shared" si="45"/>
        <v>5.2712034157398134E-2</v>
      </c>
      <c r="AU20" s="107">
        <f>AVERAGE(AT20,AT21,AT22)</f>
        <v>6.1497373183631153E-2</v>
      </c>
      <c r="AV20" s="107">
        <f>_xlfn.STDEV.S(AT20:AT22)</f>
        <v>1.5216653555153318E-2</v>
      </c>
      <c r="AW20" s="86">
        <f>(AT20/$G$20)*100</f>
        <v>2.3346303501945527</v>
      </c>
      <c r="AX20" s="114">
        <f>AVERAGE(AW20:AW22)</f>
        <v>2.7237354085603109</v>
      </c>
      <c r="AY20" s="107">
        <f t="shared" ref="AY20" si="224">_xlfn.STDEV.S(AW20:AW22)</f>
        <v>0.67394973057154872</v>
      </c>
      <c r="AZ20" s="3">
        <v>0</v>
      </c>
      <c r="BA20" s="8">
        <v>6.9212962962962969E-3</v>
      </c>
      <c r="BB20" s="110">
        <f t="shared" ref="BB20" si="225">AVERAGE(AZ20,AZ21,AZ22)</f>
        <v>0</v>
      </c>
      <c r="BC20" s="112">
        <f t="shared" ref="BC20" si="226">_xlfn.STDEV.S(AZ20:AZ22)</f>
        <v>0</v>
      </c>
      <c r="BD20" s="50">
        <f t="shared" si="46"/>
        <v>0</v>
      </c>
      <c r="BE20" s="107">
        <f>AVERAGE(BD20,BD21,BD22)</f>
        <v>0</v>
      </c>
      <c r="BF20" s="107">
        <f>_xlfn.STDEV.S(BD20:BD22)</f>
        <v>0</v>
      </c>
      <c r="BG20" s="86">
        <f>(BD20/$G$20)*100</f>
        <v>0</v>
      </c>
      <c r="BH20" s="114">
        <f t="shared" ref="BH20" si="227">AVERAGE(BG20:BG22)</f>
        <v>0</v>
      </c>
      <c r="BI20" s="107">
        <f t="shared" ref="BI20" si="228">_xlfn.STDEV.S(BG20:BG22)</f>
        <v>0</v>
      </c>
      <c r="BJ20" s="3">
        <v>0</v>
      </c>
      <c r="BK20" s="125"/>
      <c r="BL20" s="110">
        <f t="shared" ref="BL20" si="229">AVERAGE(BJ20,BJ21,BJ22)</f>
        <v>0</v>
      </c>
      <c r="BM20" s="112">
        <f t="shared" ref="BM20" si="230">_xlfn.STDEV.S(BJ20:BJ22)</f>
        <v>0</v>
      </c>
      <c r="BN20" s="50">
        <f t="shared" si="47"/>
        <v>0</v>
      </c>
      <c r="BO20" s="107">
        <f>AVERAGE(BN20,BN21,BN22)</f>
        <v>0</v>
      </c>
      <c r="BP20" s="107">
        <f>_xlfn.STDEV.S(BN20:BN22)</f>
        <v>0</v>
      </c>
      <c r="BQ20" s="86">
        <f>(BN20/$G$20)*100</f>
        <v>0</v>
      </c>
      <c r="BR20" s="114">
        <f t="shared" ref="BR20" si="231">AVERAGE(BQ20:BQ22)</f>
        <v>0</v>
      </c>
      <c r="BS20" s="107">
        <f t="shared" ref="BS20" si="232">_xlfn.STDEV.S(BQ20:BQ22)</f>
        <v>0</v>
      </c>
      <c r="BT20" s="3">
        <v>0</v>
      </c>
      <c r="BU20" s="125"/>
      <c r="BV20" s="110">
        <f t="shared" ref="BV20" si="233">AVERAGE(BT20,BT21,BT22)</f>
        <v>0</v>
      </c>
      <c r="BW20" s="124">
        <f t="shared" ref="BW20" si="234">_xlfn.STDEV.S(BT20:BT22)</f>
        <v>0</v>
      </c>
      <c r="BX20" s="50">
        <f t="shared" si="48"/>
        <v>0</v>
      </c>
      <c r="BY20" s="107">
        <f>AVERAGE(BX20,BX21,BX22)</f>
        <v>0</v>
      </c>
      <c r="BZ20" s="107">
        <f>_xlfn.STDEV.S(BX20:BX22)</f>
        <v>0</v>
      </c>
      <c r="CA20" s="86">
        <f>(BX20/$G$20)*100</f>
        <v>0</v>
      </c>
      <c r="CB20" s="114">
        <f t="shared" ref="CB20" si="235">AVERAGE(CA20:CA22)</f>
        <v>0</v>
      </c>
      <c r="CC20" s="107">
        <f t="shared" ref="CC20" si="236">_xlfn.STDEV.S(CA20:CA22)</f>
        <v>0</v>
      </c>
      <c r="CD20" s="3">
        <v>0</v>
      </c>
      <c r="CE20" s="125"/>
      <c r="CF20" s="110">
        <f t="shared" ref="CF20" si="237">AVERAGE(CD20,CD21,CD22)</f>
        <v>0</v>
      </c>
      <c r="CG20" s="124">
        <f t="shared" ref="CG20" si="238">_xlfn.STDEV.S(CD20:CD22)</f>
        <v>0</v>
      </c>
      <c r="CH20" s="50">
        <f t="shared" si="49"/>
        <v>0</v>
      </c>
      <c r="CI20" s="107">
        <f>AVERAGE(CH20,CH21,CH22)</f>
        <v>0</v>
      </c>
      <c r="CJ20" s="107">
        <f>_xlfn.STDEV.S(CH20:CH22)</f>
        <v>0</v>
      </c>
      <c r="CK20" s="86">
        <f>(CH20/$G$20)*100</f>
        <v>0</v>
      </c>
      <c r="CL20" s="114">
        <f t="shared" ref="CL20" si="239">AVERAGE(CK20:CK22)</f>
        <v>0</v>
      </c>
      <c r="CM20" s="107">
        <f t="shared" ref="CM20" si="240">_xlfn.STDEV.S(CK20:CK22)</f>
        <v>0</v>
      </c>
      <c r="CN20" s="3">
        <v>0</v>
      </c>
      <c r="CO20" s="125"/>
      <c r="CP20" s="110">
        <f t="shared" ref="CP20" si="241">AVERAGE(CN20,CN21,CN22)</f>
        <v>0</v>
      </c>
      <c r="CQ20" s="123">
        <f t="shared" ref="CQ20" si="242">_xlfn.STDEV.S(CN20:CN22)</f>
        <v>0</v>
      </c>
      <c r="CR20" s="50">
        <f t="shared" si="50"/>
        <v>0</v>
      </c>
      <c r="CS20" s="107">
        <f>AVERAGE(CR20,CR21,CR22)</f>
        <v>0</v>
      </c>
      <c r="CT20" s="107">
        <f>_xlfn.STDEV.S(CR20:CR22)</f>
        <v>0</v>
      </c>
      <c r="CU20" s="86">
        <f>(CR20/$G$20)*100</f>
        <v>0</v>
      </c>
      <c r="CV20" s="114">
        <f t="shared" ref="CV20" si="243">AVERAGE(CU20:CU22)</f>
        <v>0</v>
      </c>
      <c r="CW20" s="107">
        <f t="shared" ref="CW20" si="244">_xlfn.STDEV.S(CU20:CU22)</f>
        <v>0</v>
      </c>
      <c r="CX20">
        <v>0</v>
      </c>
      <c r="CY20" s="118"/>
      <c r="CZ20" s="116">
        <f t="shared" ref="CZ20" si="245">AVERAGE(CX20,CX21,CX22)</f>
        <v>0</v>
      </c>
      <c r="DA20" s="123">
        <f t="shared" ref="DA20" si="246">_xlfn.STDEV.S(CX20:CX22)</f>
        <v>0</v>
      </c>
      <c r="DB20" s="50">
        <f t="shared" si="51"/>
        <v>0</v>
      </c>
      <c r="DC20" s="107">
        <f>AVERAGE(DB20,DB21,DB22)</f>
        <v>0</v>
      </c>
      <c r="DD20" s="107">
        <f>_xlfn.STDEV.S(DB20:DB22)</f>
        <v>0</v>
      </c>
      <c r="DE20" s="86">
        <f>(DB20/$G$20)*100</f>
        <v>0</v>
      </c>
      <c r="DF20" s="114">
        <f t="shared" ref="DF20" si="247">AVERAGE(DE20:DE22)</f>
        <v>0</v>
      </c>
      <c r="DG20" s="107">
        <f t="shared" ref="DG20" si="248">_xlfn.STDEV.S(DE20:DE22)</f>
        <v>0</v>
      </c>
    </row>
    <row r="21" spans="1:111" x14ac:dyDescent="0.25">
      <c r="A21" s="142"/>
      <c r="B21" s="3">
        <v>8.3999999999999995E-3</v>
      </c>
      <c r="C21" s="8">
        <v>6.122685185185185E-3</v>
      </c>
      <c r="D21" s="110"/>
      <c r="E21" s="132"/>
      <c r="F21" s="50">
        <f t="shared" si="10"/>
        <v>2.2139054346107216</v>
      </c>
      <c r="G21" s="107"/>
      <c r="H21" s="107"/>
      <c r="I21" s="86">
        <f t="shared" si="11"/>
        <v>100</v>
      </c>
      <c r="J21" s="114"/>
      <c r="K21" s="107"/>
      <c r="L21" s="3">
        <v>4.1000000000000003E-3</v>
      </c>
      <c r="M21" s="125"/>
      <c r="N21" s="110"/>
      <c r="O21" s="133"/>
      <c r="P21" s="50">
        <f t="shared" si="93"/>
        <v>1.0805967002266619</v>
      </c>
      <c r="Q21" s="107"/>
      <c r="R21" s="107"/>
      <c r="S21" s="86">
        <f t="shared" ref="S21:S22" si="249">(P21/$G$20)*100</f>
        <v>47.859922178988334</v>
      </c>
      <c r="T21" s="114"/>
      <c r="U21" s="107"/>
      <c r="V21" s="3">
        <v>8.9999999999999998E-4</v>
      </c>
      <c r="W21" s="125"/>
      <c r="X21" s="110"/>
      <c r="Y21" s="112"/>
      <c r="Z21" s="50">
        <f t="shared" si="43"/>
        <v>0.23720415370829162</v>
      </c>
      <c r="AA21" s="107"/>
      <c r="AB21" s="107"/>
      <c r="AC21" s="86">
        <f t="shared" ref="AC21:AC22" si="250">(Z21/$G$20)*100</f>
        <v>10.505836575875488</v>
      </c>
      <c r="AD21" s="114"/>
      <c r="AE21" s="107"/>
      <c r="AF21" s="3">
        <v>4.0000000000000002E-4</v>
      </c>
      <c r="AG21" s="125"/>
      <c r="AH21" s="110"/>
      <c r="AI21" s="112"/>
      <c r="AJ21" s="50">
        <f t="shared" si="44"/>
        <v>0.10542406831479627</v>
      </c>
      <c r="AK21" s="107"/>
      <c r="AL21" s="107"/>
      <c r="AM21" s="86">
        <f t="shared" ref="AM21:AM22" si="251">(AJ21/$G$20)*100</f>
        <v>4.6692607003891053</v>
      </c>
      <c r="AN21" s="114"/>
      <c r="AO21" s="107"/>
      <c r="AP21" s="3">
        <v>2.0000000000000001E-4</v>
      </c>
      <c r="AQ21" s="8">
        <v>6.122685185185185E-3</v>
      </c>
      <c r="AR21" s="110"/>
      <c r="AS21" s="112"/>
      <c r="AT21" s="50">
        <f t="shared" si="45"/>
        <v>5.2712034157398134E-2</v>
      </c>
      <c r="AU21" s="107"/>
      <c r="AV21" s="107"/>
      <c r="AW21" s="86">
        <f t="shared" ref="AW21" si="252">(AT21/$G$20)*100</f>
        <v>2.3346303501945527</v>
      </c>
      <c r="AX21" s="114"/>
      <c r="AY21" s="107"/>
      <c r="AZ21" s="3">
        <v>0</v>
      </c>
      <c r="BA21" s="8">
        <v>6.9212962962962969E-3</v>
      </c>
      <c r="BB21" s="110"/>
      <c r="BC21" s="112"/>
      <c r="BD21" s="50">
        <f t="shared" si="46"/>
        <v>0</v>
      </c>
      <c r="BE21" s="107"/>
      <c r="BF21" s="107"/>
      <c r="BG21" s="86">
        <f t="shared" ref="BG21:BG22" si="253">(BD21/$G$20)*100</f>
        <v>0</v>
      </c>
      <c r="BH21" s="114"/>
      <c r="BI21" s="107"/>
      <c r="BJ21" s="3">
        <v>0</v>
      </c>
      <c r="BK21" s="125"/>
      <c r="BL21" s="110"/>
      <c r="BM21" s="112"/>
      <c r="BN21" s="50">
        <f t="shared" si="47"/>
        <v>0</v>
      </c>
      <c r="BO21" s="107"/>
      <c r="BP21" s="107"/>
      <c r="BQ21" s="86">
        <f t="shared" ref="BQ21:BQ22" si="254">(BN21/$G$20)*100</f>
        <v>0</v>
      </c>
      <c r="BR21" s="114"/>
      <c r="BS21" s="107"/>
      <c r="BT21" s="3">
        <v>0</v>
      </c>
      <c r="BU21" s="125"/>
      <c r="BV21" s="110"/>
      <c r="BW21" s="124"/>
      <c r="BX21" s="50">
        <f t="shared" si="48"/>
        <v>0</v>
      </c>
      <c r="BY21" s="107"/>
      <c r="BZ21" s="107"/>
      <c r="CA21" s="86">
        <f t="shared" ref="CA21:CA22" si="255">(BX21/$G$20)*100</f>
        <v>0</v>
      </c>
      <c r="CB21" s="114"/>
      <c r="CC21" s="107"/>
      <c r="CD21" s="3">
        <v>0</v>
      </c>
      <c r="CE21" s="125"/>
      <c r="CF21" s="110"/>
      <c r="CG21" s="124"/>
      <c r="CH21" s="50">
        <f t="shared" si="49"/>
        <v>0</v>
      </c>
      <c r="CI21" s="107"/>
      <c r="CJ21" s="107"/>
      <c r="CK21" s="86">
        <f t="shared" ref="CK21:CK22" si="256">(CH21/$G$20)*100</f>
        <v>0</v>
      </c>
      <c r="CL21" s="114"/>
      <c r="CM21" s="107"/>
      <c r="CN21" s="3">
        <v>0</v>
      </c>
      <c r="CO21" s="125"/>
      <c r="CP21" s="110"/>
      <c r="CQ21" s="123"/>
      <c r="CR21" s="50">
        <f t="shared" si="50"/>
        <v>0</v>
      </c>
      <c r="CS21" s="107"/>
      <c r="CT21" s="107"/>
      <c r="CU21" s="86">
        <f t="shared" ref="CU21:CU22" si="257">(CR21/$G$20)*100</f>
        <v>0</v>
      </c>
      <c r="CV21" s="114"/>
      <c r="CW21" s="107"/>
      <c r="CX21">
        <v>0</v>
      </c>
      <c r="CY21" s="118"/>
      <c r="CZ21" s="116"/>
      <c r="DA21" s="123"/>
      <c r="DB21" s="50">
        <f t="shared" si="51"/>
        <v>0</v>
      </c>
      <c r="DC21" s="107"/>
      <c r="DD21" s="107"/>
      <c r="DE21" s="86">
        <f t="shared" ref="DE21:DE22" si="258">(DB21/$G$20)*100</f>
        <v>0</v>
      </c>
      <c r="DF21" s="114"/>
      <c r="DG21" s="107"/>
    </row>
    <row r="22" spans="1:111" x14ac:dyDescent="0.25">
      <c r="A22" s="142"/>
      <c r="B22" s="3">
        <v>8.9999999999999993E-3</v>
      </c>
      <c r="C22" s="8">
        <v>6.122685185185185E-3</v>
      </c>
      <c r="D22" s="110"/>
      <c r="E22" s="132"/>
      <c r="F22" s="50">
        <f t="shared" si="10"/>
        <v>2.3720415370829158</v>
      </c>
      <c r="G22" s="107"/>
      <c r="H22" s="107"/>
      <c r="I22" s="86">
        <f t="shared" si="11"/>
        <v>100</v>
      </c>
      <c r="J22" s="114"/>
      <c r="K22" s="107"/>
      <c r="L22" s="3">
        <v>4.1999999999999997E-3</v>
      </c>
      <c r="M22" s="125"/>
      <c r="N22" s="110"/>
      <c r="O22" s="133"/>
      <c r="P22" s="50">
        <f>(L22/(6220*0.61))*1000000</f>
        <v>1.1069527173053608</v>
      </c>
      <c r="Q22" s="107"/>
      <c r="R22" s="107"/>
      <c r="S22" s="86">
        <f t="shared" si="249"/>
        <v>49.027237354085607</v>
      </c>
      <c r="T22" s="114"/>
      <c r="U22" s="107"/>
      <c r="V22" s="3">
        <v>8.9999999999999998E-4</v>
      </c>
      <c r="W22" s="125"/>
      <c r="X22" s="110"/>
      <c r="Y22" s="112"/>
      <c r="Z22" s="50">
        <f>(V22/(6220*0.61))*1000000</f>
        <v>0.23720415370829162</v>
      </c>
      <c r="AA22" s="107"/>
      <c r="AB22" s="107"/>
      <c r="AC22" s="86">
        <f t="shared" si="250"/>
        <v>10.505836575875488</v>
      </c>
      <c r="AD22" s="114"/>
      <c r="AE22" s="107"/>
      <c r="AF22" s="3">
        <v>4.0000000000000002E-4</v>
      </c>
      <c r="AG22" s="125"/>
      <c r="AH22" s="110"/>
      <c r="AI22" s="112"/>
      <c r="AJ22" s="50">
        <f>(AF22/(6220*0.61))*1000000</f>
        <v>0.10542406831479627</v>
      </c>
      <c r="AK22" s="107"/>
      <c r="AL22" s="107"/>
      <c r="AM22" s="86">
        <f t="shared" si="251"/>
        <v>4.6692607003891053</v>
      </c>
      <c r="AN22" s="114"/>
      <c r="AO22" s="107"/>
      <c r="AP22" s="3">
        <v>2.9999999999999997E-4</v>
      </c>
      <c r="AQ22" s="8">
        <v>6.122685185185185E-3</v>
      </c>
      <c r="AR22" s="110"/>
      <c r="AS22" s="112"/>
      <c r="AT22" s="50">
        <f>(AP22/(6220*0.61))*1000000</f>
        <v>7.9068051236097198E-2</v>
      </c>
      <c r="AU22" s="107"/>
      <c r="AV22" s="107"/>
      <c r="AW22" s="86">
        <f>(AT22/$G$20)*100</f>
        <v>3.5019455252918288</v>
      </c>
      <c r="AX22" s="114"/>
      <c r="AY22" s="107"/>
      <c r="AZ22" s="3">
        <v>0</v>
      </c>
      <c r="BA22" s="8">
        <v>6.9212962962962969E-3</v>
      </c>
      <c r="BB22" s="110"/>
      <c r="BC22" s="112"/>
      <c r="BD22" s="50">
        <f>(AZ22/(6220*0.61))*1000000</f>
        <v>0</v>
      </c>
      <c r="BE22" s="107"/>
      <c r="BF22" s="107"/>
      <c r="BG22" s="86">
        <f t="shared" si="253"/>
        <v>0</v>
      </c>
      <c r="BH22" s="114"/>
      <c r="BI22" s="107"/>
      <c r="BJ22" s="3">
        <v>0</v>
      </c>
      <c r="BK22" s="125"/>
      <c r="BL22" s="110"/>
      <c r="BM22" s="112"/>
      <c r="BN22" s="50">
        <f>(BJ22/(6220*0.61))*1000000</f>
        <v>0</v>
      </c>
      <c r="BO22" s="107"/>
      <c r="BP22" s="107"/>
      <c r="BQ22" s="86">
        <f t="shared" si="254"/>
        <v>0</v>
      </c>
      <c r="BR22" s="114"/>
      <c r="BS22" s="107"/>
      <c r="BT22" s="3">
        <v>0</v>
      </c>
      <c r="BU22" s="125"/>
      <c r="BV22" s="110"/>
      <c r="BW22" s="124"/>
      <c r="BX22" s="50">
        <f>(BT22/(6220*0.61))*1000000</f>
        <v>0</v>
      </c>
      <c r="BY22" s="107"/>
      <c r="BZ22" s="107"/>
      <c r="CA22" s="86">
        <f t="shared" si="255"/>
        <v>0</v>
      </c>
      <c r="CB22" s="114"/>
      <c r="CC22" s="107"/>
      <c r="CD22" s="3">
        <v>0</v>
      </c>
      <c r="CE22" s="125"/>
      <c r="CF22" s="110"/>
      <c r="CG22" s="124"/>
      <c r="CH22" s="50">
        <f>(CD22/(6220*0.61))*1000000</f>
        <v>0</v>
      </c>
      <c r="CI22" s="107"/>
      <c r="CJ22" s="107"/>
      <c r="CK22" s="86">
        <f t="shared" si="256"/>
        <v>0</v>
      </c>
      <c r="CL22" s="114"/>
      <c r="CM22" s="107"/>
      <c r="CN22" s="3">
        <v>0</v>
      </c>
      <c r="CO22" s="125"/>
      <c r="CP22" s="110"/>
      <c r="CQ22" s="123"/>
      <c r="CR22" s="50">
        <f>(CN22/(6220*0.61))*1000000</f>
        <v>0</v>
      </c>
      <c r="CS22" s="107"/>
      <c r="CT22" s="107"/>
      <c r="CU22" s="86">
        <f t="shared" si="257"/>
        <v>0</v>
      </c>
      <c r="CV22" s="114"/>
      <c r="CW22" s="107"/>
      <c r="CX22">
        <v>0</v>
      </c>
      <c r="CY22" s="118"/>
      <c r="CZ22" s="116"/>
      <c r="DA22" s="123"/>
      <c r="DB22" s="50">
        <f>(CX22/(6220*0.61))*1000000</f>
        <v>0</v>
      </c>
      <c r="DC22" s="107"/>
      <c r="DD22" s="107"/>
      <c r="DE22" s="86">
        <f t="shared" si="258"/>
        <v>0</v>
      </c>
      <c r="DF22" s="114"/>
      <c r="DG22" s="107"/>
    </row>
    <row r="23" spans="1:111" x14ac:dyDescent="0.25">
      <c r="A23" s="144" t="s">
        <v>6</v>
      </c>
      <c r="B23" s="3">
        <v>9.5999999999999992E-3</v>
      </c>
      <c r="C23" s="8">
        <v>6.122685185185185E-3</v>
      </c>
      <c r="D23" s="110">
        <f>AVERAGE(B23,B24,B25)</f>
        <v>1.0866666666666665E-2</v>
      </c>
      <c r="E23" s="132">
        <f>_xlfn.STDEV.S(B23:B25)</f>
        <v>1.1372481406154657E-3</v>
      </c>
      <c r="F23" s="50">
        <f t="shared" si="10"/>
        <v>2.5301776395551103</v>
      </c>
      <c r="G23" s="107">
        <f>AVERAGE(F23,F24,F25)</f>
        <v>2.8640205225519657</v>
      </c>
      <c r="H23" s="107">
        <f>_xlfn.STDEV.S(F23:F25)</f>
        <v>0.2997333141677998</v>
      </c>
      <c r="I23" s="86">
        <f t="shared" si="11"/>
        <v>100</v>
      </c>
      <c r="J23" s="114">
        <f t="shared" ref="J23" si="259">AVERAGE(I23:I25)</f>
        <v>100</v>
      </c>
      <c r="K23" s="107">
        <f t="shared" ref="K23" si="260">_xlfn.STDEV.S(I23:I25)</f>
        <v>0</v>
      </c>
      <c r="L23" s="3">
        <v>0.01</v>
      </c>
      <c r="M23" s="125"/>
      <c r="N23" s="110">
        <f t="shared" ref="N23" si="261">AVERAGE(L23,L24,L25)</f>
        <v>9.9333333333333339E-3</v>
      </c>
      <c r="O23" s="133">
        <f t="shared" ref="O23" si="262">_xlfn.STDEV.S(L23:L25)</f>
        <v>7.0237691685684934E-4</v>
      </c>
      <c r="P23" s="50">
        <f t="shared" si="93"/>
        <v>2.635601707869907</v>
      </c>
      <c r="Q23" s="107">
        <f t="shared" ref="Q23" si="263">AVERAGE(P23,P24,P25)</f>
        <v>2.6180310298174407</v>
      </c>
      <c r="R23" s="107">
        <f t="shared" ref="R23" si="264">_xlfn.STDEV.S(P23:P25)</f>
        <v>0.1851185801636312</v>
      </c>
      <c r="S23" s="86">
        <f>(P23/$G$23)*100</f>
        <v>92.024539877300612</v>
      </c>
      <c r="T23" s="114">
        <f t="shared" ref="T23" si="265">AVERAGE(S23:S25)</f>
        <v>91.411042944785265</v>
      </c>
      <c r="U23" s="107">
        <f>_xlfn.STDEV.S(S23:S25)</f>
        <v>6.4635912594188527</v>
      </c>
      <c r="V23" s="3">
        <v>5.7999999999999996E-3</v>
      </c>
      <c r="W23" s="125"/>
      <c r="X23" s="110">
        <f t="shared" ref="X23" si="266">AVERAGE(V23,V24,V25)</f>
        <v>5.6333333333333331E-3</v>
      </c>
      <c r="Y23" s="112">
        <f t="shared" ref="Y23" si="267">_xlfn.STDEV.S(V23:V25)</f>
        <v>1.527525231651946E-4</v>
      </c>
      <c r="Z23" s="50">
        <f t="shared" ref="Z23:Z86" si="268">(V23/(6220*0.61))*1000000</f>
        <v>1.528648990564546</v>
      </c>
      <c r="AA23" s="107">
        <f t="shared" ref="AA23" si="269">AVERAGE(Z23,Z24,Z25)</f>
        <v>1.4847222954333805</v>
      </c>
      <c r="AB23" s="107">
        <f t="shared" ref="AB23" si="270">_xlfn.STDEV.S(Z23:Z25)</f>
        <v>4.0259481093562512E-2</v>
      </c>
      <c r="AC23" s="86">
        <f>(Z23/$G$23)*100</f>
        <v>53.374233128834348</v>
      </c>
      <c r="AD23" s="114">
        <f t="shared" ref="AD23" si="271">AVERAGE(AC23:AC25)</f>
        <v>51.840490797546011</v>
      </c>
      <c r="AE23" s="107">
        <f t="shared" ref="AE23" si="272">_xlfn.STDEV.S(AC23:AC25)</f>
        <v>1.4056980659373728</v>
      </c>
      <c r="AF23" s="3">
        <v>1.9E-3</v>
      </c>
      <c r="AG23" s="125"/>
      <c r="AH23" s="110">
        <f t="shared" ref="AH23" si="273">AVERAGE(AF23,AF24,AF25)</f>
        <v>1.9333333333333331E-3</v>
      </c>
      <c r="AI23" s="112">
        <f t="shared" ref="AI23" si="274">_xlfn.STDEV.S(AF23:AF25)</f>
        <v>5.7735026918962605E-5</v>
      </c>
      <c r="AJ23" s="50">
        <f t="shared" ref="AJ23:AJ26" si="275">(AF23/(6220*0.61))*1000000</f>
        <v>0.5007643244952823</v>
      </c>
      <c r="AK23" s="107">
        <f t="shared" ref="AK23" si="276">AVERAGE(AJ23,AJ24,AJ25)</f>
        <v>0.50954966352151532</v>
      </c>
      <c r="AL23" s="107">
        <f t="shared" ref="AL23" si="277">_xlfn.STDEV.S(AJ23:AJ25)</f>
        <v>1.5216653555153274E-2</v>
      </c>
      <c r="AM23" s="86">
        <f>(AJ23/$G$23)*100</f>
        <v>17.484662576687114</v>
      </c>
      <c r="AN23" s="114">
        <f t="shared" ref="AN23" si="278">AVERAGE(AM23:AM25)</f>
        <v>17.791411042944784</v>
      </c>
      <c r="AO23" s="107">
        <f t="shared" ref="AO23" si="279">_xlfn.STDEV.S(AM23:AM25)</f>
        <v>0.53130392870210907</v>
      </c>
      <c r="AP23" s="3">
        <v>1E-3</v>
      </c>
      <c r="AQ23" s="8">
        <v>6.122685185185185E-3</v>
      </c>
      <c r="AR23" s="110">
        <f t="shared" ref="AR23" si="280">AVERAGE(AP23,AP24,AP25)</f>
        <v>1.1000000000000001E-3</v>
      </c>
      <c r="AS23" s="112">
        <f t="shared" ref="AS23" si="281">_xlfn.STDEV.S(AP23:AP25)</f>
        <v>9.9999999999999937E-5</v>
      </c>
      <c r="AT23" s="50">
        <f t="shared" ref="AT23:AT26" si="282">(AP23/(6220*0.61))*1000000</f>
        <v>0.26356017078699068</v>
      </c>
      <c r="AU23" s="107">
        <f t="shared" ref="AU23" si="283">AVERAGE(AT23,AT24,AT25)</f>
        <v>0.28991618786568979</v>
      </c>
      <c r="AV23" s="107">
        <f t="shared" ref="AV23" si="284">_xlfn.STDEV.S(AT23:AT25)</f>
        <v>2.6356017078699057E-2</v>
      </c>
      <c r="AW23" s="86">
        <f>(AT23/$G$23)*100</f>
        <v>9.2024539877300597</v>
      </c>
      <c r="AX23" s="114">
        <f t="shared" ref="AX23" si="285">AVERAGE(AW23:AW25)</f>
        <v>10.122699386503065</v>
      </c>
      <c r="AY23" s="107">
        <f t="shared" ref="AY23" si="286">_xlfn.STDEV.S(AW23:AW25)</f>
        <v>0.92024539877300526</v>
      </c>
      <c r="AZ23" s="3">
        <v>0</v>
      </c>
      <c r="BA23" s="8">
        <v>6.9212962962962969E-3</v>
      </c>
      <c r="BB23" s="110">
        <f t="shared" ref="BB23" si="287">AVERAGE(AZ23,AZ24,AZ25)</f>
        <v>0</v>
      </c>
      <c r="BC23" s="112">
        <f t="shared" ref="BC23" si="288">_xlfn.STDEV.S(AZ23:AZ25)</f>
        <v>0</v>
      </c>
      <c r="BD23" s="50">
        <f t="shared" ref="BD23:BD26" si="289">(AZ23/(6220*0.61))*1000000</f>
        <v>0</v>
      </c>
      <c r="BE23" s="107">
        <f t="shared" ref="BE23" si="290">AVERAGE(BD23,BD24,BD25)</f>
        <v>0</v>
      </c>
      <c r="BF23" s="107">
        <f t="shared" ref="BF23" si="291">_xlfn.STDEV.S(BD23:BD25)</f>
        <v>0</v>
      </c>
      <c r="BG23" s="86">
        <f>(BD23/$G$23)*100</f>
        <v>0</v>
      </c>
      <c r="BH23" s="114">
        <f t="shared" ref="BH23" si="292">AVERAGE(BG23:BG25)</f>
        <v>0</v>
      </c>
      <c r="BI23" s="107">
        <f t="shared" ref="BI23" si="293">_xlfn.STDEV.S(BG23:BG25)</f>
        <v>0</v>
      </c>
      <c r="BJ23" s="3">
        <v>0</v>
      </c>
      <c r="BK23" s="125"/>
      <c r="BL23" s="110">
        <f t="shared" ref="BL23" si="294">AVERAGE(BJ23,BJ24,BJ25)</f>
        <v>0</v>
      </c>
      <c r="BM23" s="112">
        <f t="shared" ref="BM23" si="295">_xlfn.STDEV.S(BJ23:BJ25)</f>
        <v>0</v>
      </c>
      <c r="BN23" s="50">
        <f t="shared" ref="BN23:BN26" si="296">(BJ23/(6220*0.61))*1000000</f>
        <v>0</v>
      </c>
      <c r="BO23" s="107">
        <f t="shared" ref="BO23" si="297">AVERAGE(BN23,BN24,BN25)</f>
        <v>0</v>
      </c>
      <c r="BP23" s="107">
        <f t="shared" ref="BP23" si="298">_xlfn.STDEV.S(BN23:BN25)</f>
        <v>0</v>
      </c>
      <c r="BQ23" s="86">
        <f>(BN23/$G$23)*100</f>
        <v>0</v>
      </c>
      <c r="BR23" s="114">
        <f t="shared" ref="BR23" si="299">AVERAGE(BQ23:BQ25)</f>
        <v>0</v>
      </c>
      <c r="BS23" s="107">
        <f t="shared" ref="BS23" si="300">_xlfn.STDEV.S(BQ23:BQ25)</f>
        <v>0</v>
      </c>
      <c r="BT23" s="3">
        <v>0</v>
      </c>
      <c r="BU23" s="125"/>
      <c r="BV23" s="110">
        <f t="shared" ref="BV23" si="301">AVERAGE(BT23,BT24,BT25)</f>
        <v>0</v>
      </c>
      <c r="BW23" s="124">
        <f t="shared" ref="BW23" si="302">_xlfn.STDEV.S(BT23:BT25)</f>
        <v>0</v>
      </c>
      <c r="BX23" s="50">
        <f t="shared" ref="BX23:BX26" si="303">(BT23/(6220*0.61))*1000000</f>
        <v>0</v>
      </c>
      <c r="BY23" s="107">
        <f t="shared" ref="BY23" si="304">AVERAGE(BX23,BX24,BX25)</f>
        <v>0</v>
      </c>
      <c r="BZ23" s="107">
        <f t="shared" ref="BZ23" si="305">_xlfn.STDEV.S(BX23:BX25)</f>
        <v>0</v>
      </c>
      <c r="CA23" s="86">
        <f>(BX23/$G$23)*100</f>
        <v>0</v>
      </c>
      <c r="CB23" s="114">
        <f t="shared" ref="CB23" si="306">AVERAGE(CA23:CA25)</f>
        <v>0</v>
      </c>
      <c r="CC23" s="107">
        <f t="shared" ref="CC23" si="307">_xlfn.STDEV.S(CA23:CA25)</f>
        <v>0</v>
      </c>
      <c r="CD23" s="3">
        <v>0</v>
      </c>
      <c r="CE23" s="125"/>
      <c r="CF23" s="110">
        <f t="shared" ref="CF23" si="308">AVERAGE(CD23,CD24,CD25)</f>
        <v>0</v>
      </c>
      <c r="CG23" s="124">
        <f t="shared" ref="CG23" si="309">_xlfn.STDEV.S(CD23:CD25)</f>
        <v>0</v>
      </c>
      <c r="CH23" s="50">
        <f t="shared" ref="CH23:CH26" si="310">(CD23/(6220*0.61))*1000000</f>
        <v>0</v>
      </c>
      <c r="CI23" s="107">
        <f t="shared" ref="CI23" si="311">AVERAGE(CH23,CH24,CH25)</f>
        <v>0</v>
      </c>
      <c r="CJ23" s="107">
        <f t="shared" ref="CJ23" si="312">_xlfn.STDEV.S(CH23:CH25)</f>
        <v>0</v>
      </c>
      <c r="CK23" s="86">
        <f>(CH23/$G$23)*100</f>
        <v>0</v>
      </c>
      <c r="CL23" s="114">
        <f t="shared" ref="CL23" si="313">AVERAGE(CK23:CK25)</f>
        <v>0</v>
      </c>
      <c r="CM23" s="107">
        <f t="shared" ref="CM23" si="314">_xlfn.STDEV.S(CK23:CK25)</f>
        <v>0</v>
      </c>
      <c r="CN23" s="3">
        <v>0</v>
      </c>
      <c r="CO23" s="125"/>
      <c r="CP23" s="110">
        <f t="shared" ref="CP23" si="315">AVERAGE(CN23,CN24,CN25)</f>
        <v>0</v>
      </c>
      <c r="CQ23" s="123">
        <f t="shared" ref="CQ23" si="316">_xlfn.STDEV.S(CN23:CN25)</f>
        <v>0</v>
      </c>
      <c r="CR23" s="50">
        <f t="shared" ref="CR23:CR26" si="317">(CN23/(6220*0.61))*1000000</f>
        <v>0</v>
      </c>
      <c r="CS23" s="107">
        <f t="shared" ref="CS23" si="318">AVERAGE(CR23,CR24,CR25)</f>
        <v>0</v>
      </c>
      <c r="CT23" s="107">
        <f t="shared" ref="CT23" si="319">_xlfn.STDEV.S(CR23:CR25)</f>
        <v>0</v>
      </c>
      <c r="CU23" s="86">
        <f>(CR23/$G$23)*100</f>
        <v>0</v>
      </c>
      <c r="CV23" s="114">
        <f t="shared" ref="CV23" si="320">AVERAGE(CU23:CU25)</f>
        <v>0</v>
      </c>
      <c r="CW23" s="107">
        <f t="shared" ref="CW23" si="321">_xlfn.STDEV.S(CU23:CU25)</f>
        <v>0</v>
      </c>
      <c r="CX23">
        <v>0</v>
      </c>
      <c r="CY23" s="118"/>
      <c r="CZ23" s="116">
        <f t="shared" ref="CZ23" si="322">AVERAGE(CX23,CX24,CX25)</f>
        <v>0</v>
      </c>
      <c r="DA23" s="123">
        <f t="shared" ref="DA23" si="323">_xlfn.STDEV.S(CX23:CX25)</f>
        <v>0</v>
      </c>
      <c r="DB23" s="50">
        <f t="shared" ref="DB23:DB26" si="324">(CX23/(6220*0.61))*1000000</f>
        <v>0</v>
      </c>
      <c r="DC23" s="107">
        <f t="shared" ref="DC23" si="325">AVERAGE(DB23,DB24,DB25)</f>
        <v>0</v>
      </c>
      <c r="DD23" s="107">
        <f t="shared" ref="DD23" si="326">_xlfn.STDEV.S(DB23:DB25)</f>
        <v>0</v>
      </c>
      <c r="DE23" s="86">
        <f>(DB23/$G$23)*100</f>
        <v>0</v>
      </c>
      <c r="DF23" s="114">
        <f t="shared" ref="DF23" si="327">AVERAGE(DE23:DE25)</f>
        <v>0</v>
      </c>
      <c r="DG23" s="107">
        <f t="shared" ref="DG23" si="328">_xlfn.STDEV.S(DE23:DE25)</f>
        <v>0</v>
      </c>
    </row>
    <row r="24" spans="1:111" x14ac:dyDescent="0.25">
      <c r="A24" s="144"/>
      <c r="B24" s="3">
        <v>1.18E-2</v>
      </c>
      <c r="C24" s="8">
        <v>6.122685185185185E-3</v>
      </c>
      <c r="D24" s="110"/>
      <c r="E24" s="132"/>
      <c r="F24" s="50">
        <f t="shared" si="10"/>
        <v>3.1100100152864902</v>
      </c>
      <c r="G24" s="107"/>
      <c r="H24" s="107"/>
      <c r="I24" s="86">
        <f t="shared" si="11"/>
        <v>100</v>
      </c>
      <c r="J24" s="114"/>
      <c r="K24" s="107"/>
      <c r="L24" s="3">
        <v>9.1999999999999998E-3</v>
      </c>
      <c r="M24" s="125"/>
      <c r="N24" s="110"/>
      <c r="O24" s="133"/>
      <c r="P24" s="50">
        <f t="shared" si="93"/>
        <v>2.4247535712403141</v>
      </c>
      <c r="Q24" s="107"/>
      <c r="R24" s="107"/>
      <c r="S24" s="86">
        <f t="shared" ref="S24:S25" si="329">(P24/$G$23)*100</f>
        <v>84.662576687116555</v>
      </c>
      <c r="T24" s="114"/>
      <c r="U24" s="107"/>
      <c r="V24" s="3">
        <v>5.4999999999999997E-3</v>
      </c>
      <c r="W24" s="125"/>
      <c r="X24" s="110"/>
      <c r="Y24" s="112"/>
      <c r="Z24" s="50">
        <f t="shared" si="268"/>
        <v>1.4495809393284487</v>
      </c>
      <c r="AA24" s="107"/>
      <c r="AB24" s="107"/>
      <c r="AC24" s="86">
        <f t="shared" ref="AC24:AC25" si="330">(Z24/$G$23)*100</f>
        <v>50.613496932515332</v>
      </c>
      <c r="AD24" s="114"/>
      <c r="AE24" s="107"/>
      <c r="AF24" s="3">
        <v>1.9E-3</v>
      </c>
      <c r="AG24" s="125"/>
      <c r="AH24" s="110"/>
      <c r="AI24" s="112"/>
      <c r="AJ24" s="50">
        <f t="shared" si="275"/>
        <v>0.5007643244952823</v>
      </c>
      <c r="AK24" s="107"/>
      <c r="AL24" s="107"/>
      <c r="AM24" s="86">
        <f t="shared" ref="AM24:AM25" si="331">(AJ24/$G$23)*100</f>
        <v>17.484662576687114</v>
      </c>
      <c r="AN24" s="114"/>
      <c r="AO24" s="107"/>
      <c r="AP24" s="3">
        <v>1.1000000000000001E-3</v>
      </c>
      <c r="AQ24" s="8">
        <v>6.122685185185185E-3</v>
      </c>
      <c r="AR24" s="110"/>
      <c r="AS24" s="112"/>
      <c r="AT24" s="50">
        <f t="shared" si="282"/>
        <v>0.28991618786568979</v>
      </c>
      <c r="AU24" s="107"/>
      <c r="AV24" s="107"/>
      <c r="AW24" s="86">
        <f t="shared" ref="AW24:AW25" si="332">(AT24/$G$23)*100</f>
        <v>10.122699386503067</v>
      </c>
      <c r="AX24" s="114"/>
      <c r="AY24" s="107"/>
      <c r="AZ24" s="3">
        <v>0</v>
      </c>
      <c r="BA24" s="8">
        <v>6.9212962962962969E-3</v>
      </c>
      <c r="BB24" s="110"/>
      <c r="BC24" s="112"/>
      <c r="BD24" s="50">
        <f t="shared" si="289"/>
        <v>0</v>
      </c>
      <c r="BE24" s="107"/>
      <c r="BF24" s="107"/>
      <c r="BG24" s="86">
        <f t="shared" ref="BG24:BG25" si="333">(BD24/$G$23)*100</f>
        <v>0</v>
      </c>
      <c r="BH24" s="114"/>
      <c r="BI24" s="107"/>
      <c r="BJ24" s="3">
        <v>0</v>
      </c>
      <c r="BK24" s="125"/>
      <c r="BL24" s="110"/>
      <c r="BM24" s="112"/>
      <c r="BN24" s="50">
        <f t="shared" si="296"/>
        <v>0</v>
      </c>
      <c r="BO24" s="107"/>
      <c r="BP24" s="107"/>
      <c r="BQ24" s="86">
        <f t="shared" ref="BQ24:BQ25" si="334">(BN24/$G$23)*100</f>
        <v>0</v>
      </c>
      <c r="BR24" s="114"/>
      <c r="BS24" s="107"/>
      <c r="BT24" s="3">
        <v>0</v>
      </c>
      <c r="BU24" s="125"/>
      <c r="BV24" s="110"/>
      <c r="BW24" s="124"/>
      <c r="BX24" s="50">
        <f t="shared" si="303"/>
        <v>0</v>
      </c>
      <c r="BY24" s="107"/>
      <c r="BZ24" s="107"/>
      <c r="CA24" s="86">
        <f t="shared" ref="CA24:CA25" si="335">(BX24/$G$23)*100</f>
        <v>0</v>
      </c>
      <c r="CB24" s="114"/>
      <c r="CC24" s="107"/>
      <c r="CD24" s="3">
        <v>0</v>
      </c>
      <c r="CE24" s="125"/>
      <c r="CF24" s="110"/>
      <c r="CG24" s="124"/>
      <c r="CH24" s="50">
        <f t="shared" si="310"/>
        <v>0</v>
      </c>
      <c r="CI24" s="107"/>
      <c r="CJ24" s="107"/>
      <c r="CK24" s="86">
        <f t="shared" ref="CK24:CK25" si="336">(CH24/$G$23)*100</f>
        <v>0</v>
      </c>
      <c r="CL24" s="114"/>
      <c r="CM24" s="107"/>
      <c r="CN24" s="3">
        <v>0</v>
      </c>
      <c r="CO24" s="125"/>
      <c r="CP24" s="110"/>
      <c r="CQ24" s="123"/>
      <c r="CR24" s="50">
        <f t="shared" si="317"/>
        <v>0</v>
      </c>
      <c r="CS24" s="107"/>
      <c r="CT24" s="107"/>
      <c r="CU24" s="86">
        <f t="shared" ref="CU24:CU25" si="337">(CR24/$G$23)*100</f>
        <v>0</v>
      </c>
      <c r="CV24" s="114"/>
      <c r="CW24" s="107"/>
      <c r="CX24">
        <v>0</v>
      </c>
      <c r="CY24" s="118"/>
      <c r="CZ24" s="116"/>
      <c r="DA24" s="123"/>
      <c r="DB24" s="50">
        <f t="shared" si="324"/>
        <v>0</v>
      </c>
      <c r="DC24" s="107"/>
      <c r="DD24" s="107"/>
      <c r="DE24" s="86">
        <f t="shared" ref="DE24:DE25" si="338">(DB24/$G$23)*100</f>
        <v>0</v>
      </c>
      <c r="DF24" s="114"/>
      <c r="DG24" s="107"/>
    </row>
    <row r="25" spans="1:111" x14ac:dyDescent="0.25">
      <c r="A25" s="144"/>
      <c r="B25" s="3">
        <v>1.12E-2</v>
      </c>
      <c r="C25" s="8">
        <v>6.122685185185185E-3</v>
      </c>
      <c r="D25" s="110"/>
      <c r="E25" s="132"/>
      <c r="F25" s="50">
        <f t="shared" si="10"/>
        <v>2.9518739128142952</v>
      </c>
      <c r="G25" s="107"/>
      <c r="H25" s="107"/>
      <c r="I25" s="86">
        <f t="shared" si="11"/>
        <v>100</v>
      </c>
      <c r="J25" s="114"/>
      <c r="K25" s="107"/>
      <c r="L25" s="3">
        <v>1.06E-2</v>
      </c>
      <c r="M25" s="125"/>
      <c r="N25" s="110"/>
      <c r="O25" s="133"/>
      <c r="P25" s="50">
        <f t="shared" si="93"/>
        <v>2.7937378103421011</v>
      </c>
      <c r="Q25" s="107"/>
      <c r="R25" s="107"/>
      <c r="S25" s="86">
        <f t="shared" si="329"/>
        <v>97.546012269938629</v>
      </c>
      <c r="T25" s="114"/>
      <c r="U25" s="107"/>
      <c r="V25" s="3">
        <v>5.5999999999999999E-3</v>
      </c>
      <c r="W25" s="125"/>
      <c r="X25" s="110"/>
      <c r="Y25" s="112"/>
      <c r="Z25" s="50">
        <f t="shared" si="268"/>
        <v>1.4759369564071476</v>
      </c>
      <c r="AA25" s="107"/>
      <c r="AB25" s="107"/>
      <c r="AC25" s="86">
        <f t="shared" si="330"/>
        <v>51.533742331288337</v>
      </c>
      <c r="AD25" s="114"/>
      <c r="AE25" s="107"/>
      <c r="AF25" s="3">
        <v>2E-3</v>
      </c>
      <c r="AG25" s="125"/>
      <c r="AH25" s="110"/>
      <c r="AI25" s="112"/>
      <c r="AJ25" s="50">
        <f t="shared" si="275"/>
        <v>0.52712034157398135</v>
      </c>
      <c r="AK25" s="107"/>
      <c r="AL25" s="107"/>
      <c r="AM25" s="86">
        <f t="shared" si="331"/>
        <v>18.404907975460119</v>
      </c>
      <c r="AN25" s="114"/>
      <c r="AO25" s="107"/>
      <c r="AP25" s="3">
        <v>1.1999999999999999E-3</v>
      </c>
      <c r="AQ25" s="8">
        <v>6.122685185185185E-3</v>
      </c>
      <c r="AR25" s="110"/>
      <c r="AS25" s="112"/>
      <c r="AT25" s="50">
        <f t="shared" si="282"/>
        <v>0.31627220494438879</v>
      </c>
      <c r="AU25" s="107"/>
      <c r="AV25" s="107"/>
      <c r="AW25" s="86">
        <f t="shared" si="332"/>
        <v>11.04294478527607</v>
      </c>
      <c r="AX25" s="114"/>
      <c r="AY25" s="107"/>
      <c r="AZ25" s="3">
        <v>0</v>
      </c>
      <c r="BA25" s="8">
        <v>6.9212962962962969E-3</v>
      </c>
      <c r="BB25" s="110"/>
      <c r="BC25" s="112"/>
      <c r="BD25" s="50">
        <f t="shared" si="289"/>
        <v>0</v>
      </c>
      <c r="BE25" s="107"/>
      <c r="BF25" s="107"/>
      <c r="BG25" s="86">
        <f t="shared" si="333"/>
        <v>0</v>
      </c>
      <c r="BH25" s="114"/>
      <c r="BI25" s="107"/>
      <c r="BJ25" s="3">
        <v>0</v>
      </c>
      <c r="BK25" s="125"/>
      <c r="BL25" s="110"/>
      <c r="BM25" s="112"/>
      <c r="BN25" s="50">
        <f t="shared" si="296"/>
        <v>0</v>
      </c>
      <c r="BO25" s="107"/>
      <c r="BP25" s="107"/>
      <c r="BQ25" s="86">
        <f t="shared" si="334"/>
        <v>0</v>
      </c>
      <c r="BR25" s="114"/>
      <c r="BS25" s="107"/>
      <c r="BT25" s="3">
        <v>0</v>
      </c>
      <c r="BU25" s="125"/>
      <c r="BV25" s="110"/>
      <c r="BW25" s="124"/>
      <c r="BX25" s="50">
        <f t="shared" si="303"/>
        <v>0</v>
      </c>
      <c r="BY25" s="107"/>
      <c r="BZ25" s="107"/>
      <c r="CA25" s="86">
        <f t="shared" si="335"/>
        <v>0</v>
      </c>
      <c r="CB25" s="114"/>
      <c r="CC25" s="107"/>
      <c r="CD25" s="3">
        <v>0</v>
      </c>
      <c r="CE25" s="125"/>
      <c r="CF25" s="110"/>
      <c r="CG25" s="124"/>
      <c r="CH25" s="50">
        <f t="shared" si="310"/>
        <v>0</v>
      </c>
      <c r="CI25" s="107"/>
      <c r="CJ25" s="107"/>
      <c r="CK25" s="86">
        <f t="shared" si="336"/>
        <v>0</v>
      </c>
      <c r="CL25" s="114"/>
      <c r="CM25" s="107"/>
      <c r="CN25" s="3">
        <v>0</v>
      </c>
      <c r="CO25" s="125"/>
      <c r="CP25" s="110"/>
      <c r="CQ25" s="123"/>
      <c r="CR25" s="50">
        <f t="shared" si="317"/>
        <v>0</v>
      </c>
      <c r="CS25" s="107"/>
      <c r="CT25" s="107"/>
      <c r="CU25" s="86">
        <f t="shared" si="337"/>
        <v>0</v>
      </c>
      <c r="CV25" s="114"/>
      <c r="CW25" s="107"/>
      <c r="CX25">
        <v>0</v>
      </c>
      <c r="CY25" s="118"/>
      <c r="CZ25" s="116"/>
      <c r="DA25" s="123"/>
      <c r="DB25" s="50">
        <f t="shared" si="324"/>
        <v>0</v>
      </c>
      <c r="DC25" s="107"/>
      <c r="DD25" s="107"/>
      <c r="DE25" s="86">
        <f t="shared" si="338"/>
        <v>0</v>
      </c>
      <c r="DF25" s="114"/>
      <c r="DG25" s="107"/>
    </row>
    <row r="26" spans="1:111" x14ac:dyDescent="0.25">
      <c r="A26" s="138" t="s">
        <v>7</v>
      </c>
      <c r="B26" s="3">
        <v>1.9599999999999999E-2</v>
      </c>
      <c r="C26" s="8">
        <v>2.6620370370370374E-3</v>
      </c>
      <c r="D26" s="110">
        <f>AVERAGE(B26,B27,B28)</f>
        <v>2.2733333333333331E-2</v>
      </c>
      <c r="E26" s="132">
        <f>_xlfn.STDEV.S(B26:B28)</f>
        <v>3.202082655606087E-3</v>
      </c>
      <c r="F26" s="50">
        <f t="shared" si="10"/>
        <v>5.1657793474250173</v>
      </c>
      <c r="G26" s="107">
        <f>AVERAGE(F26,F27,F28)</f>
        <v>5.9916012158909213</v>
      </c>
      <c r="H26" s="107">
        <f>_xlfn.STDEV.S(F26:F28)</f>
        <v>0.84394145158559541</v>
      </c>
      <c r="I26" s="86">
        <f t="shared" si="11"/>
        <v>100</v>
      </c>
      <c r="J26" s="114">
        <f t="shared" ref="J26" si="339">AVERAGE(I26:I28)</f>
        <v>100</v>
      </c>
      <c r="K26" s="107">
        <f t="shared" ref="K26" si="340">_xlfn.STDEV.S(I26:I28)</f>
        <v>0</v>
      </c>
      <c r="L26" s="3">
        <v>2.3300000000000001E-2</v>
      </c>
      <c r="M26" s="8">
        <v>2.6620370370370374E-3</v>
      </c>
      <c r="N26" s="110">
        <f t="shared" ref="N26" si="341">AVERAGE(L26,L27,L28)</f>
        <v>2.4433333333333335E-2</v>
      </c>
      <c r="O26" s="133">
        <f t="shared" ref="O26" si="342">_xlfn.STDEV.S(L26:L28)</f>
        <v>1.1015141094572189E-3</v>
      </c>
      <c r="P26" s="50">
        <f t="shared" si="93"/>
        <v>6.140951979336883</v>
      </c>
      <c r="Q26" s="107">
        <f t="shared" ref="Q26" si="343">AVERAGE(P26,P27,P28)</f>
        <v>6.4396535062288054</v>
      </c>
      <c r="R26" s="107">
        <f t="shared" ref="R26" si="344">_xlfn.STDEV.S(P26:P28)</f>
        <v>0.29031524681282472</v>
      </c>
      <c r="S26" s="86">
        <f>(P26/$G$26)*100</f>
        <v>102.49266862170087</v>
      </c>
      <c r="T26" s="114">
        <f t="shared" ref="T26" si="345">AVERAGE(S26:S28)</f>
        <v>107.47800586510262</v>
      </c>
      <c r="U26" s="107">
        <f t="shared" ref="U26" si="346">_xlfn.STDEV.S(S26:S28)</f>
        <v>4.8453699829496477</v>
      </c>
      <c r="V26" s="3">
        <v>2.46E-2</v>
      </c>
      <c r="W26" s="8">
        <v>2.6620370370370374E-3</v>
      </c>
      <c r="X26" s="110">
        <f>AVERAGE(V26,V27)</f>
        <v>2.4800000000000003E-2</v>
      </c>
      <c r="Y26" s="112">
        <f>_xlfn.STDEV.S(V26:V27)</f>
        <v>2.8284271247461977E-4</v>
      </c>
      <c r="Z26" s="50">
        <f t="shared" si="268"/>
        <v>6.4835802013599713</v>
      </c>
      <c r="AA26" s="107">
        <f>AVERAGE(Z26,Z27)</f>
        <v>6.5362922355173696</v>
      </c>
      <c r="AB26" s="107">
        <f>_xlfn.STDEV.S(Z26:Z27)</f>
        <v>7.4546073605666563E-2</v>
      </c>
      <c r="AC26" s="86">
        <f>(Z26/$G$26)*100</f>
        <v>108.21114369501468</v>
      </c>
      <c r="AD26" s="114">
        <f>AVERAGE(AC26:AC27)</f>
        <v>109.09090909090911</v>
      </c>
      <c r="AE26" s="107">
        <f>_xlfn.STDEV.S(AC26:AC27)</f>
        <v>1.2441761545804293</v>
      </c>
      <c r="AF26" s="3">
        <v>2.3900000000000001E-2</v>
      </c>
      <c r="AG26" s="8">
        <v>3.1944444444444442E-3</v>
      </c>
      <c r="AH26" s="110">
        <f t="shared" ref="AH26" si="347">AVERAGE(AF26,AF27,AF28)</f>
        <v>2.2599999999999999E-2</v>
      </c>
      <c r="AI26" s="112">
        <f t="shared" ref="AI26" si="348">_xlfn.STDEV.S(AF26:AF28)</f>
        <v>1.2529964086141678E-3</v>
      </c>
      <c r="AJ26" s="50">
        <f t="shared" si="275"/>
        <v>6.2990880818090771</v>
      </c>
      <c r="AK26" s="107">
        <f t="shared" ref="AK26" si="349">AVERAGE(AJ26,AJ27,AJ28)</f>
        <v>5.9564598597859897</v>
      </c>
      <c r="AL26" s="107">
        <f t="shared" ref="AL26" si="350">_xlfn.STDEV.S(AJ26:AJ28)</f>
        <v>0.3302399474498357</v>
      </c>
      <c r="AM26" s="86">
        <f>(AJ26/$G$26)*100</f>
        <v>105.13196480938416</v>
      </c>
      <c r="AN26" s="114">
        <f>AVERAGE(AM26:AM28)</f>
        <v>99.413489736070389</v>
      </c>
      <c r="AO26" s="107">
        <f t="shared" ref="AO26" si="351">_xlfn.STDEV.S(AM26:AM28)</f>
        <v>5.5117144073936899</v>
      </c>
      <c r="AP26" s="3">
        <v>2.2499999999999999E-2</v>
      </c>
      <c r="AQ26" s="8">
        <v>3.1944444444444442E-3</v>
      </c>
      <c r="AR26" s="110">
        <f>AVERAGE(AP26,AP27)</f>
        <v>2.2199999999999998E-2</v>
      </c>
      <c r="AS26" s="112">
        <f>_xlfn.STDEV.S(AP26:AP27)</f>
        <v>4.2426406871192844E-4</v>
      </c>
      <c r="AT26" s="50">
        <f t="shared" si="282"/>
        <v>5.9301038427072896</v>
      </c>
      <c r="AU26" s="107">
        <f>AVERAGE(AT26,AT27)</f>
        <v>5.8510357914711921</v>
      </c>
      <c r="AV26" s="107">
        <f>_xlfn.STDEV.S(AT26:AT27)</f>
        <v>0.11181911040849922</v>
      </c>
      <c r="AW26" s="86">
        <f>(AT26/$G$26)*100</f>
        <v>98.973607038123163</v>
      </c>
      <c r="AX26" s="114">
        <f>AVERAGE(AW26:AW27)</f>
        <v>97.653958944281527</v>
      </c>
      <c r="AY26" s="107">
        <f>_xlfn.STDEV.S(AW26:AW27)</f>
        <v>1.8662642318706542</v>
      </c>
      <c r="AZ26" s="3">
        <v>2.7E-2</v>
      </c>
      <c r="BA26" s="8">
        <v>3.4606481481481485E-3</v>
      </c>
      <c r="BB26" s="110">
        <f>AVERAGE(AZ26,AZ28)</f>
        <v>2.5649999999999999E-2</v>
      </c>
      <c r="BC26" s="112">
        <f>_xlfn.STDEV.S(AZ26,AZ28)</f>
        <v>1.909188309203679E-3</v>
      </c>
      <c r="BD26" s="50">
        <f t="shared" si="289"/>
        <v>7.1161246112487477</v>
      </c>
      <c r="BE26" s="107">
        <f>AVERAGE(BD26,BD28)</f>
        <v>6.7603183806863107</v>
      </c>
      <c r="BF26" s="107">
        <f>_xlfn.STDEV.S(BD26,BD28)</f>
        <v>0.5031859968382475</v>
      </c>
      <c r="BG26" s="86">
        <f>(BD26/$G$26)*100</f>
        <v>118.76832844574778</v>
      </c>
      <c r="BH26" s="114">
        <f>AVERAGE(BG26,BG28)</f>
        <v>112.82991202346039</v>
      </c>
      <c r="BI26" s="107">
        <f>_xlfn.STDEV.S(BG26,BG28)</f>
        <v>8.3981890434179292</v>
      </c>
      <c r="BJ26" s="74">
        <v>2.0400000000000001E-2</v>
      </c>
      <c r="BK26" s="90">
        <v>3.1944444444444442E-3</v>
      </c>
      <c r="BL26" s="120">
        <f>AVERAGE(BJ26,BJ28)</f>
        <v>1.9650000000000001E-2</v>
      </c>
      <c r="BM26" s="121">
        <f>_xlfn.STDEV.S(BJ26,BJ28)</f>
        <v>1.0606601717798223E-3</v>
      </c>
      <c r="BN26" s="91">
        <f t="shared" si="296"/>
        <v>5.3766274840546107</v>
      </c>
      <c r="BO26" s="122">
        <f t="shared" ref="BO26" si="352">AVERAGE(BN26,BN27,BN28)</f>
        <v>5.6489729938678339</v>
      </c>
      <c r="BP26" s="122">
        <f t="shared" ref="BP26" si="353">_xlfn.STDEV.S(BN26:BN28)</f>
        <v>0.83774553365602933</v>
      </c>
      <c r="BQ26" s="92">
        <f>(BN26/$G$26)*100</f>
        <v>89.736070381231698</v>
      </c>
      <c r="BR26" s="161">
        <f>AVERAGE(BQ26,BQ28)</f>
        <v>86.436950146627581</v>
      </c>
      <c r="BS26" s="122">
        <f>_xlfn.STDEV.S(BQ26,BQ28)</f>
        <v>4.6656605796766506</v>
      </c>
      <c r="BT26" s="3">
        <v>2.0500000000000001E-2</v>
      </c>
      <c r="BU26" s="8">
        <v>2.1296296296296298E-3</v>
      </c>
      <c r="BV26" s="110">
        <f>AVERAGE(BT26,BT28)</f>
        <v>2.1499999999999998E-2</v>
      </c>
      <c r="BW26" s="124">
        <f>_xlfn.STDEV.S(BT26,BT28)</f>
        <v>1.4142135623730939E-3</v>
      </c>
      <c r="BX26" s="50">
        <f t="shared" si="303"/>
        <v>5.4029835011333098</v>
      </c>
      <c r="BY26" s="107">
        <f>AVERAGE(BX26,BX28)</f>
        <v>5.6665436719202997</v>
      </c>
      <c r="BZ26" s="107">
        <f>_xlfn.STDEV.S(BX26,BX28)</f>
        <v>0.37273036802833032</v>
      </c>
      <c r="CA26" s="86">
        <f>(BX26/$G$26)*100</f>
        <v>90.17595307917891</v>
      </c>
      <c r="CB26" s="114">
        <f>AVERAGE(CA26,CA28)</f>
        <v>94.574780058651044</v>
      </c>
      <c r="CC26" s="107">
        <f>_xlfn.STDEV.S(CA26,CA28)</f>
        <v>6.2208807729021567</v>
      </c>
      <c r="CD26" s="3">
        <v>1.8100000000000002E-2</v>
      </c>
      <c r="CE26" s="8">
        <v>3.4606481481481485E-3</v>
      </c>
      <c r="CF26" s="110">
        <f t="shared" ref="CF26" si="354">AVERAGE(CD26,CD27,CD28)</f>
        <v>1.9000000000000003E-2</v>
      </c>
      <c r="CG26" s="124">
        <f t="shared" ref="CG26" si="355">_xlfn.STDEV.S(CD26:CD28)</f>
        <v>8.9999999999999976E-4</v>
      </c>
      <c r="CH26" s="50">
        <f t="shared" si="310"/>
        <v>4.7704390912445316</v>
      </c>
      <c r="CI26" s="107">
        <f t="shared" ref="CI26" si="356">AVERAGE(CH26,CH27,CH28)</f>
        <v>5.0076432449528232</v>
      </c>
      <c r="CJ26" s="107">
        <f t="shared" ref="CJ26" si="357">_xlfn.STDEV.S(CH26:CH28)</f>
        <v>0.23720415370829162</v>
      </c>
      <c r="CK26" s="86">
        <f>(CH26/$G$26)*100</f>
        <v>79.618768328445753</v>
      </c>
      <c r="CL26" s="114">
        <f>AVERAGE(CK26:CK28)</f>
        <v>83.577712609970675</v>
      </c>
      <c r="CM26" s="107">
        <f t="shared" ref="CM26" si="358">_xlfn.STDEV.S(CK26:CK28)</f>
        <v>3.9589442815249285</v>
      </c>
      <c r="CN26" s="3">
        <v>1.2500000000000001E-2</v>
      </c>
      <c r="CO26" s="8">
        <v>3.4606481481481485E-3</v>
      </c>
      <c r="CP26" s="110">
        <f t="shared" ref="CP26" si="359">AVERAGE(CN26,CN27,CN28)</f>
        <v>1.1733333333333332E-2</v>
      </c>
      <c r="CQ26" s="123">
        <f t="shared" ref="CQ26" si="360">_xlfn.STDEV.S(CN26:CN28)</f>
        <v>7.5055534994651412E-4</v>
      </c>
      <c r="CR26" s="50">
        <f t="shared" si="317"/>
        <v>3.294502134837384</v>
      </c>
      <c r="CS26" s="107">
        <f t="shared" ref="CS26" si="361">AVERAGE(CR26,CR27,CR28)</f>
        <v>3.0924393372340244</v>
      </c>
      <c r="CT26" s="107">
        <f t="shared" ref="CT26" si="362">_xlfn.STDEV.S(CR26:CR28)</f>
        <v>0.19781649621699296</v>
      </c>
      <c r="CU26" s="86">
        <f>(CR26/$G$26)*100</f>
        <v>54.985337243401766</v>
      </c>
      <c r="CV26" s="114">
        <f>AVERAGE(CU26:CU28)</f>
        <v>51.612903225806463</v>
      </c>
      <c r="CW26" s="107">
        <f t="shared" ref="CW26" si="363">_xlfn.STDEV.S(CU26:CU28)</f>
        <v>3.3015631229318787</v>
      </c>
      <c r="CX26">
        <v>7.6E-3</v>
      </c>
      <c r="CY26" s="43">
        <v>6.9212962962962969E-3</v>
      </c>
      <c r="CZ26" s="116">
        <f t="shared" ref="CZ26" si="364">AVERAGE(CX26,CX27,CX28)</f>
        <v>8.4666666666666657E-3</v>
      </c>
      <c r="DA26" s="123">
        <f t="shared" ref="DA26" si="365">_xlfn.STDEV.S(CX26:CX28)</f>
        <v>7.5718777944003626E-4</v>
      </c>
      <c r="DB26" s="50">
        <f t="shared" si="324"/>
        <v>2.0030572979811292</v>
      </c>
      <c r="DC26" s="107">
        <f t="shared" ref="DC26" si="366">AVERAGE(DB26,DB27,DB28)</f>
        <v>2.2314761126631879</v>
      </c>
      <c r="DD26" s="107">
        <f t="shared" ref="DD26" si="367">_xlfn.STDEV.S(DB26:DB28)</f>
        <v>0.19956454046703817</v>
      </c>
      <c r="DE26" s="86">
        <f>(DB26/$G$26)*100</f>
        <v>33.431085043988276</v>
      </c>
      <c r="DF26" s="114">
        <f>AVERAGE(DE26:DE28)</f>
        <v>37.243401759530791</v>
      </c>
      <c r="DG26" s="107">
        <f t="shared" ref="DG26" si="368">_xlfn.STDEV.S(DE26:DE28)</f>
        <v>3.3307380327274267</v>
      </c>
    </row>
    <row r="27" spans="1:111" x14ac:dyDescent="0.25">
      <c r="A27" s="138"/>
      <c r="B27" s="3">
        <v>2.5999999999999999E-2</v>
      </c>
      <c r="C27" s="8">
        <v>2.6620370370370374E-3</v>
      </c>
      <c r="D27" s="110"/>
      <c r="E27" s="132"/>
      <c r="F27" s="50">
        <f t="shared" si="10"/>
        <v>6.8525644404617578</v>
      </c>
      <c r="G27" s="107"/>
      <c r="H27" s="107"/>
      <c r="I27" s="86">
        <f t="shared" si="11"/>
        <v>100</v>
      </c>
      <c r="J27" s="114"/>
      <c r="K27" s="107"/>
      <c r="L27" s="3">
        <v>2.5499999999999998E-2</v>
      </c>
      <c r="M27" s="8">
        <v>2.6620370370370374E-3</v>
      </c>
      <c r="N27" s="110"/>
      <c r="O27" s="133"/>
      <c r="P27" s="50">
        <f t="shared" si="93"/>
        <v>6.720784355068262</v>
      </c>
      <c r="Q27" s="107"/>
      <c r="R27" s="107"/>
      <c r="S27" s="86">
        <f t="shared" ref="S27" si="369">(P27/$G$26)*100</f>
        <v>112.17008797653958</v>
      </c>
      <c r="T27" s="114"/>
      <c r="U27" s="107"/>
      <c r="V27" s="3">
        <v>2.5000000000000001E-2</v>
      </c>
      <c r="W27" s="8">
        <v>2.6620370370370374E-3</v>
      </c>
      <c r="X27" s="110"/>
      <c r="Y27" s="112"/>
      <c r="Z27" s="50">
        <f>(V27/(6220*0.61))*1000000</f>
        <v>6.5890042696747679</v>
      </c>
      <c r="AA27" s="107"/>
      <c r="AB27" s="107"/>
      <c r="AC27" s="86">
        <f>(Z27/$G$26)*100</f>
        <v>109.97067448680353</v>
      </c>
      <c r="AD27" s="114"/>
      <c r="AE27" s="107"/>
      <c r="AF27" s="3">
        <v>2.1399999999999999E-2</v>
      </c>
      <c r="AG27" s="8">
        <v>3.1944444444444442E-3</v>
      </c>
      <c r="AH27" s="110"/>
      <c r="AI27" s="112"/>
      <c r="AJ27" s="50">
        <f>(AF27/(6220*0.61))*1000000</f>
        <v>5.6401876548416006</v>
      </c>
      <c r="AK27" s="107"/>
      <c r="AL27" s="107"/>
      <c r="AM27" s="86">
        <f>(AJ27/$G$26)*100</f>
        <v>94.134897360703818</v>
      </c>
      <c r="AN27" s="114"/>
      <c r="AO27" s="107"/>
      <c r="AP27" s="3">
        <v>2.1899999999999999E-2</v>
      </c>
      <c r="AQ27" s="8">
        <v>3.1944444444444442E-3</v>
      </c>
      <c r="AR27" s="110"/>
      <c r="AS27" s="112"/>
      <c r="AT27" s="50">
        <f>(AP27/(6220*0.61))*1000000</f>
        <v>5.7719677402350955</v>
      </c>
      <c r="AU27" s="107"/>
      <c r="AV27" s="107"/>
      <c r="AW27" s="86">
        <f>(AT27/$G$26)*100</f>
        <v>96.334310850439877</v>
      </c>
      <c r="AX27" s="114"/>
      <c r="AY27" s="107"/>
      <c r="AZ27" s="10">
        <v>1.9099999999999999E-2</v>
      </c>
      <c r="BA27" s="8">
        <v>3.4606481481481485E-3</v>
      </c>
      <c r="BB27" s="110"/>
      <c r="BC27" s="112"/>
      <c r="BD27" s="87">
        <f>(AZ27/(6220*0.61))*1000000</f>
        <v>5.0339992620315224</v>
      </c>
      <c r="BE27" s="107"/>
      <c r="BF27" s="107"/>
      <c r="BG27" s="88">
        <f>(BD27/$G$26)*100</f>
        <v>84.017595307917887</v>
      </c>
      <c r="BH27" s="114"/>
      <c r="BI27" s="107"/>
      <c r="BJ27" s="93">
        <v>2.5000000000000001E-2</v>
      </c>
      <c r="BK27" s="90">
        <v>3.1944444444444442E-3</v>
      </c>
      <c r="BL27" s="120"/>
      <c r="BM27" s="121"/>
      <c r="BN27" s="94">
        <f>(BJ27/(6220*0.61))*1000000</f>
        <v>6.5890042696747679</v>
      </c>
      <c r="BO27" s="122"/>
      <c r="BP27" s="122"/>
      <c r="BQ27" s="95">
        <f>(BN27/$G$26)*100</f>
        <v>109.97067448680353</v>
      </c>
      <c r="BR27" s="161"/>
      <c r="BS27" s="122"/>
      <c r="BT27" s="10">
        <v>2.5100000000000001E-2</v>
      </c>
      <c r="BU27" s="8">
        <v>2.1296296296296298E-3</v>
      </c>
      <c r="BV27" s="110"/>
      <c r="BW27" s="124"/>
      <c r="BX27" s="87">
        <f>(BT27/(6220*0.61))*1000000</f>
        <v>6.6153602867534671</v>
      </c>
      <c r="BY27" s="107"/>
      <c r="BZ27" s="107"/>
      <c r="CA27" s="88">
        <f>(BX27/$G$26)*100</f>
        <v>110.41055718475074</v>
      </c>
      <c r="CB27" s="114"/>
      <c r="CC27" s="107"/>
      <c r="CD27" s="3">
        <v>1.9900000000000001E-2</v>
      </c>
      <c r="CE27" s="8">
        <v>3.4606481481481485E-3</v>
      </c>
      <c r="CF27" s="110"/>
      <c r="CG27" s="124"/>
      <c r="CH27" s="50">
        <f>(CD27/(6220*0.61))*1000000</f>
        <v>5.2448473986611148</v>
      </c>
      <c r="CI27" s="107"/>
      <c r="CJ27" s="107"/>
      <c r="CK27" s="86">
        <f>(CH27/$G$26)*100</f>
        <v>87.53665689149561</v>
      </c>
      <c r="CL27" s="114"/>
      <c r="CM27" s="107"/>
      <c r="CN27" s="3">
        <v>1.17E-2</v>
      </c>
      <c r="CO27" s="8">
        <v>3.4606481481481485E-3</v>
      </c>
      <c r="CP27" s="110"/>
      <c r="CQ27" s="123"/>
      <c r="CR27" s="50">
        <f>(CN27/(6220*0.61))*1000000</f>
        <v>3.0836539982077911</v>
      </c>
      <c r="CS27" s="107"/>
      <c r="CT27" s="107"/>
      <c r="CU27" s="86">
        <f>(CR27/$G$26)*100</f>
        <v>51.466275659824049</v>
      </c>
      <c r="CV27" s="114"/>
      <c r="CW27" s="107"/>
      <c r="CX27">
        <v>8.8000000000000005E-3</v>
      </c>
      <c r="CY27" s="43">
        <v>6.9212962962962969E-3</v>
      </c>
      <c r="CZ27" s="116"/>
      <c r="DA27" s="123"/>
      <c r="DB27" s="50">
        <f>(CX27/(6220*0.61))*1000000</f>
        <v>2.3193295029255183</v>
      </c>
      <c r="DC27" s="107"/>
      <c r="DD27" s="107"/>
      <c r="DE27" s="86">
        <f>(DB27/$G$26)*100</f>
        <v>38.70967741935484</v>
      </c>
      <c r="DF27" s="114"/>
      <c r="DG27" s="107"/>
    </row>
    <row r="28" spans="1:111" x14ac:dyDescent="0.25">
      <c r="A28" s="138"/>
      <c r="B28" s="3">
        <v>2.2599999999999999E-2</v>
      </c>
      <c r="C28" s="8">
        <v>2.6620370370370374E-3</v>
      </c>
      <c r="D28" s="110"/>
      <c r="E28" s="132"/>
      <c r="F28" s="50">
        <f t="shared" si="10"/>
        <v>5.9564598597859888</v>
      </c>
      <c r="G28" s="107"/>
      <c r="H28" s="107"/>
      <c r="I28" s="86">
        <f t="shared" si="11"/>
        <v>100</v>
      </c>
      <c r="J28" s="114"/>
      <c r="K28" s="107"/>
      <c r="L28" s="3">
        <v>2.4500000000000001E-2</v>
      </c>
      <c r="M28" s="8">
        <v>2.6620370370370374E-3</v>
      </c>
      <c r="N28" s="110"/>
      <c r="O28" s="133"/>
      <c r="P28" s="50">
        <f t="shared" si="93"/>
        <v>6.4572241842812721</v>
      </c>
      <c r="Q28" s="107"/>
      <c r="R28" s="107"/>
      <c r="S28" s="86">
        <f>(P28/$G$26)*100</f>
        <v>107.77126099706746</v>
      </c>
      <c r="T28" s="114"/>
      <c r="U28" s="107"/>
      <c r="V28" s="10">
        <v>1.6E-2</v>
      </c>
      <c r="W28" s="8">
        <v>2.6620370370370374E-3</v>
      </c>
      <c r="X28" s="110"/>
      <c r="Y28" s="112"/>
      <c r="Z28" s="87">
        <f t="shared" si="268"/>
        <v>4.2169627325918508</v>
      </c>
      <c r="AA28" s="107"/>
      <c r="AB28" s="107"/>
      <c r="AC28" s="88">
        <f>(Z28/$G$26)*100</f>
        <v>70.381231671554261</v>
      </c>
      <c r="AD28" s="114"/>
      <c r="AE28" s="107"/>
      <c r="AF28" s="3">
        <v>2.2499999999999999E-2</v>
      </c>
      <c r="AG28" s="8">
        <v>3.1944444444444442E-3</v>
      </c>
      <c r="AH28" s="110"/>
      <c r="AI28" s="112"/>
      <c r="AJ28" s="50">
        <f t="shared" ref="AJ28:AJ38" si="370">(AF28/(6220*0.61))*1000000</f>
        <v>5.9301038427072896</v>
      </c>
      <c r="AK28" s="107"/>
      <c r="AL28" s="107"/>
      <c r="AM28" s="86">
        <f>(AJ28/$G$26)*100</f>
        <v>98.973607038123163</v>
      </c>
      <c r="AN28" s="114"/>
      <c r="AO28" s="107"/>
      <c r="AP28" s="10">
        <v>1.09E-2</v>
      </c>
      <c r="AQ28" s="8">
        <v>3.1944444444444442E-3</v>
      </c>
      <c r="AR28" s="110"/>
      <c r="AS28" s="112"/>
      <c r="AT28" s="87">
        <f t="shared" ref="AT28:AT38" si="371">(AP28/(6220*0.61))*1000000</f>
        <v>2.8728058615781986</v>
      </c>
      <c r="AU28" s="107"/>
      <c r="AV28" s="107"/>
      <c r="AW28" s="88">
        <f>(AT28/$G$26)*100</f>
        <v>47.94721407624634</v>
      </c>
      <c r="AX28" s="114"/>
      <c r="AY28" s="107"/>
      <c r="AZ28" s="3">
        <v>2.4299999999999999E-2</v>
      </c>
      <c r="BA28" s="8">
        <v>3.4606481481481485E-3</v>
      </c>
      <c r="BB28" s="110"/>
      <c r="BC28" s="112"/>
      <c r="BD28" s="50">
        <f t="shared" ref="BD28:BD38" si="372">(AZ28/(6220*0.61))*1000000</f>
        <v>6.4045121501238729</v>
      </c>
      <c r="BE28" s="107"/>
      <c r="BF28" s="107"/>
      <c r="BG28" s="86">
        <f>(BD28/$G$26)*100</f>
        <v>106.89149560117302</v>
      </c>
      <c r="BH28" s="114"/>
      <c r="BI28" s="107"/>
      <c r="BJ28" s="74">
        <v>1.89E-2</v>
      </c>
      <c r="BK28" s="90">
        <v>3.1944444444444442E-3</v>
      </c>
      <c r="BL28" s="120"/>
      <c r="BM28" s="121"/>
      <c r="BN28" s="91">
        <f t="shared" ref="BN28:BN38" si="373">(BJ28/(6220*0.61))*1000000</f>
        <v>4.981287227874124</v>
      </c>
      <c r="BO28" s="122"/>
      <c r="BP28" s="122"/>
      <c r="BQ28" s="92">
        <f>(BN28/$G$26)*100</f>
        <v>83.137829912023463</v>
      </c>
      <c r="BR28" s="161"/>
      <c r="BS28" s="122"/>
      <c r="BT28" s="3">
        <v>2.2499999999999999E-2</v>
      </c>
      <c r="BU28" s="8">
        <v>2.1296296296296298E-3</v>
      </c>
      <c r="BV28" s="110"/>
      <c r="BW28" s="124"/>
      <c r="BX28" s="50">
        <f t="shared" ref="BX28:BX38" si="374">(BT28/(6220*0.61))*1000000</f>
        <v>5.9301038427072896</v>
      </c>
      <c r="BY28" s="107"/>
      <c r="BZ28" s="107"/>
      <c r="CA28" s="86">
        <f>(BX28/$G$26)*100</f>
        <v>98.973607038123163</v>
      </c>
      <c r="CB28" s="114"/>
      <c r="CC28" s="107"/>
      <c r="CD28" s="3">
        <v>1.9E-2</v>
      </c>
      <c r="CE28" s="8">
        <v>3.4606481481481485E-3</v>
      </c>
      <c r="CF28" s="110"/>
      <c r="CG28" s="124"/>
      <c r="CH28" s="50">
        <f t="shared" ref="CH28:CH38" si="375">(CD28/(6220*0.61))*1000000</f>
        <v>5.0076432449528232</v>
      </c>
      <c r="CI28" s="107"/>
      <c r="CJ28" s="107"/>
      <c r="CK28" s="86">
        <f>(CH28/$G$26)*100</f>
        <v>83.577712609970675</v>
      </c>
      <c r="CL28" s="114"/>
      <c r="CM28" s="107"/>
      <c r="CN28" s="3">
        <v>1.0999999999999999E-2</v>
      </c>
      <c r="CO28" s="8">
        <v>3.4606481481481485E-3</v>
      </c>
      <c r="CP28" s="110"/>
      <c r="CQ28" s="123"/>
      <c r="CR28" s="50">
        <f t="shared" ref="CR28:CR38" si="376">(CN28/(6220*0.61))*1000000</f>
        <v>2.8991618786568973</v>
      </c>
      <c r="CS28" s="107"/>
      <c r="CT28" s="107"/>
      <c r="CU28" s="86">
        <f>(CR28/$G$26)*100</f>
        <v>48.387096774193552</v>
      </c>
      <c r="CV28" s="114"/>
      <c r="CW28" s="107"/>
      <c r="CX28">
        <v>8.9999999999999993E-3</v>
      </c>
      <c r="CY28" s="43">
        <v>6.9212962962962969E-3</v>
      </c>
      <c r="CZ28" s="116"/>
      <c r="DA28" s="123"/>
      <c r="DB28" s="50">
        <f t="shared" ref="DB28:DB38" si="377">(CX28/(6220*0.61))*1000000</f>
        <v>2.3720415370829158</v>
      </c>
      <c r="DC28" s="107"/>
      <c r="DD28" s="107"/>
      <c r="DE28" s="86">
        <f>(DB28/$G$26)*100</f>
        <v>39.589442815249257</v>
      </c>
      <c r="DF28" s="114"/>
      <c r="DG28" s="107"/>
    </row>
    <row r="29" spans="1:111" x14ac:dyDescent="0.25">
      <c r="A29" s="145" t="s">
        <v>8</v>
      </c>
      <c r="B29" s="3">
        <v>2.0899999999999998E-2</v>
      </c>
      <c r="C29" s="8">
        <v>2.1296296296296298E-3</v>
      </c>
      <c r="D29" s="110">
        <f>AVERAGE(B29,B30,B31)</f>
        <v>2.2533333333333332E-2</v>
      </c>
      <c r="E29" s="132">
        <f>_xlfn.STDEV.S(B29:B31)</f>
        <v>1.4364307617610167E-3</v>
      </c>
      <c r="F29" s="50">
        <f t="shared" si="10"/>
        <v>5.5084075694481047</v>
      </c>
      <c r="G29" s="107">
        <f>AVERAGE(F29,F30,F31)</f>
        <v>5.938889181733523</v>
      </c>
      <c r="H29" s="107">
        <f>_xlfn.STDEV.S(F29:F31)</f>
        <v>0.37858593689342102</v>
      </c>
      <c r="I29" s="86">
        <f t="shared" si="11"/>
        <v>100</v>
      </c>
      <c r="J29" s="114">
        <f t="shared" ref="J29" si="378">AVERAGE(I29:I31)</f>
        <v>100</v>
      </c>
      <c r="K29" s="107">
        <f t="shared" ref="K29" si="379">_xlfn.STDEV.S(I29:I31)</f>
        <v>0</v>
      </c>
      <c r="L29" s="3">
        <v>2.0799999999999999E-2</v>
      </c>
      <c r="M29" s="8">
        <v>2.9282407407407412E-3</v>
      </c>
      <c r="N29" s="110">
        <f t="shared" ref="N29" si="380">AVERAGE(L29,L30,L31)</f>
        <v>2.1433333333333332E-2</v>
      </c>
      <c r="O29" s="133">
        <f t="shared" ref="O29" si="381">_xlfn.STDEV.S(L29:L31)</f>
        <v>1.1846237095944582E-3</v>
      </c>
      <c r="P29" s="50">
        <f t="shared" si="93"/>
        <v>5.4820515523694064</v>
      </c>
      <c r="Q29" s="107">
        <f t="shared" ref="Q29" si="382">AVERAGE(P29,P30,P31)</f>
        <v>5.6489729938678339</v>
      </c>
      <c r="R29" s="107">
        <f t="shared" ref="R29" si="383">_xlfn.STDEV.S(P29:P31)</f>
        <v>0.31221962721903379</v>
      </c>
      <c r="S29" s="86">
        <f>(P29/$G$29)*100</f>
        <v>92.307692307692307</v>
      </c>
      <c r="T29" s="114">
        <f t="shared" ref="T29" si="384">AVERAGE(S29:S31)</f>
        <v>95.118343195266277</v>
      </c>
      <c r="U29" s="107">
        <f t="shared" ref="U29" si="385">_xlfn.STDEV.S(S29:S31)</f>
        <v>5.2572058118097242</v>
      </c>
      <c r="V29" s="89">
        <v>2.8999999999999998E-3</v>
      </c>
      <c r="W29" s="8">
        <v>2.9282407407407412E-3</v>
      </c>
      <c r="X29" s="110">
        <f>AVERAGE(V30,V31)</f>
        <v>2.3699999999999999E-2</v>
      </c>
      <c r="Y29" s="112">
        <f>_xlfn.STDEV.S(V30:V31)</f>
        <v>3.8183766184073558E-3</v>
      </c>
      <c r="Z29" s="87">
        <f t="shared" si="268"/>
        <v>0.76432449528227298</v>
      </c>
      <c r="AA29" s="107">
        <f>AVERAGE(Z30,Z31)</f>
        <v>6.2463760476516796</v>
      </c>
      <c r="AB29" s="107">
        <f>_xlfn.STDEV.S(Z30:Z31)</f>
        <v>1.006371993676489</v>
      </c>
      <c r="AC29" s="88">
        <f>(Z29/$G$29)*100</f>
        <v>12.869822485207102</v>
      </c>
      <c r="AD29" s="114">
        <f>AVERAGE(AC30:AC31)</f>
        <v>105.17751479289942</v>
      </c>
      <c r="AE29" s="107">
        <f>_xlfn.STDEV.S(AC30:AC31)</f>
        <v>16.945458365713179</v>
      </c>
      <c r="AF29" s="10">
        <v>2.92E-2</v>
      </c>
      <c r="AG29" s="8">
        <v>3.1944444444444442E-3</v>
      </c>
      <c r="AH29" s="110">
        <f>AVERAGE(AF30,AF31)</f>
        <v>2.3899999999999998E-2</v>
      </c>
      <c r="AI29" s="112">
        <f>_xlfn.STDEV.S(AF30:AF31)</f>
        <v>5.6568542494923706E-4</v>
      </c>
      <c r="AJ29" s="87">
        <f t="shared" si="370"/>
        <v>7.6959569869801276</v>
      </c>
      <c r="AK29" s="107">
        <f>AVERAGE(AJ30,AJ31)</f>
        <v>6.2990880818090771</v>
      </c>
      <c r="AL29" s="107">
        <f>_xlfn.STDEV.S(AJ30:AJ31)</f>
        <v>0.14909214721133188</v>
      </c>
      <c r="AM29" s="88">
        <f>(AJ29/$G$29)*100</f>
        <v>129.58579881656803</v>
      </c>
      <c r="AN29" s="114">
        <f>AVERAGE(AM30:AM31)</f>
        <v>106.06508875739645</v>
      </c>
      <c r="AO29" s="107">
        <f>_xlfn.STDEV.S(AM30:AM31)</f>
        <v>2.5104382764019504</v>
      </c>
      <c r="AP29" s="3">
        <v>2.4799999999999999E-2</v>
      </c>
      <c r="AQ29" s="8">
        <v>2.6620370370370374E-3</v>
      </c>
      <c r="AR29" s="110">
        <f>AVERAGE(AP29,AP30)</f>
        <v>2.41E-2</v>
      </c>
      <c r="AS29" s="112">
        <f>_xlfn.STDEV.S(AP29:AP30)</f>
        <v>9.899494936611655E-4</v>
      </c>
      <c r="AT29" s="50">
        <f t="shared" si="371"/>
        <v>6.5362922355173687</v>
      </c>
      <c r="AU29" s="107">
        <f>AVERAGE(AT29,AT30)</f>
        <v>6.3518001159664754</v>
      </c>
      <c r="AV29" s="107">
        <f>_xlfn.STDEV.S(AT29:AT30)</f>
        <v>0.26091125761983175</v>
      </c>
      <c r="AW29" s="86">
        <f>(AT29/$G$29)*100</f>
        <v>110.05917159763314</v>
      </c>
      <c r="AX29" s="114">
        <f>AVERAGE(AW29:AW30)</f>
        <v>106.95266272189349</v>
      </c>
      <c r="AY29" s="107">
        <f>_xlfn.STDEV.S(AW29:AW30)</f>
        <v>4.3932669837033984</v>
      </c>
      <c r="AZ29" s="3">
        <v>2.23E-2</v>
      </c>
      <c r="BA29" s="8">
        <v>2.3958333333333336E-3</v>
      </c>
      <c r="BB29" s="110">
        <f t="shared" ref="BB29" si="386">AVERAGE(AZ29,AZ30,AZ31)</f>
        <v>2.1699999999999997E-2</v>
      </c>
      <c r="BC29" s="112">
        <f t="shared" ref="BC29" si="387">_xlfn.STDEV.S(AZ29:AZ31)</f>
        <v>5.2915026221291885E-4</v>
      </c>
      <c r="BD29" s="50">
        <f t="shared" si="372"/>
        <v>5.8773918085498931</v>
      </c>
      <c r="BE29" s="107">
        <f t="shared" ref="BE29" si="388">AVERAGE(BD29,BD30,BD31)</f>
        <v>5.719255706077699</v>
      </c>
      <c r="BF29" s="107">
        <f t="shared" ref="BF29" si="389">_xlfn.STDEV.S(BD29:BD31)</f>
        <v>0.13946293348081829</v>
      </c>
      <c r="BG29" s="86">
        <f>(BD29/$G$29)*100</f>
        <v>98.964497041420145</v>
      </c>
      <c r="BH29" s="114">
        <f t="shared" ref="BH29" si="390">AVERAGE(BG29:BG31)</f>
        <v>96.301775147928993</v>
      </c>
      <c r="BI29" s="107">
        <f>_xlfn.STDEV.S(BG29:BG31)</f>
        <v>2.3482999802348634</v>
      </c>
      <c r="BJ29" s="74">
        <v>1.5900000000000001E-2</v>
      </c>
      <c r="BK29" s="90">
        <v>3.1944444444444442E-3</v>
      </c>
      <c r="BL29" s="120">
        <f>AVERAGE(BJ29,BJ30)</f>
        <v>1.7750000000000002E-2</v>
      </c>
      <c r="BM29" s="121">
        <f>_xlfn.STDEV.S(BJ29:BJ30)</f>
        <v>2.6162950903902246E-3</v>
      </c>
      <c r="BN29" s="91">
        <f t="shared" si="373"/>
        <v>4.1906067155131517</v>
      </c>
      <c r="BO29" s="122">
        <f t="shared" ref="BO29" si="391">AVERAGE(BN29,BN30,BN31)</f>
        <v>5.3854128230808422</v>
      </c>
      <c r="BP29" s="122">
        <f t="shared" ref="BP29" si="392">_xlfn.STDEV.S(BN29:BN31)</f>
        <v>1.3184156842398438</v>
      </c>
      <c r="BQ29" s="92">
        <f>(BN29/$G$29)*100</f>
        <v>70.562130177514788</v>
      </c>
      <c r="BR29" s="161">
        <f>AVERAGE(BQ29:BQ30)</f>
        <v>78.772189349112423</v>
      </c>
      <c r="BS29" s="122">
        <f>_xlfn.STDEV.S(BQ29:BQ30)</f>
        <v>11.61077702835898</v>
      </c>
      <c r="BT29" s="3">
        <v>2.01E-2</v>
      </c>
      <c r="BU29" s="8">
        <v>2.6620370370370374E-3</v>
      </c>
      <c r="BV29" s="110">
        <f t="shared" ref="BV29" si="393">AVERAGE(BT29,BT30,BT31)</f>
        <v>1.9666666666666666E-2</v>
      </c>
      <c r="BW29" s="124">
        <f t="shared" ref="BW29" si="394">_xlfn.STDEV.S(BT29:BT31)</f>
        <v>5.1316014394468909E-4</v>
      </c>
      <c r="BX29" s="50">
        <f t="shared" si="374"/>
        <v>5.2975594328185123</v>
      </c>
      <c r="BY29" s="107">
        <f t="shared" ref="BY29" si="395">AVERAGE(BX29,BX30,BX31)</f>
        <v>5.1833500254774831</v>
      </c>
      <c r="BZ29" s="107">
        <f t="shared" ref="BZ29" si="396">_xlfn.STDEV.S(BX29:BX31)</f>
        <v>0.13524857517913846</v>
      </c>
      <c r="CA29" s="86">
        <f>(BX29/$G$29)*100</f>
        <v>89.201183431952657</v>
      </c>
      <c r="CB29" s="114">
        <f t="shared" ref="CB29" si="397">AVERAGE(CA29:CA31)</f>
        <v>87.278106508875752</v>
      </c>
      <c r="CC29" s="107">
        <f t="shared" ref="CC29" si="398">_xlfn.STDEV.S(CA29:CA31)</f>
        <v>2.2773379169142864</v>
      </c>
      <c r="CD29" s="3">
        <v>1.8700000000000001E-2</v>
      </c>
      <c r="CE29" s="8">
        <v>2.9282407407407412E-3</v>
      </c>
      <c r="CF29" s="110">
        <f t="shared" ref="CF29" si="399">AVERAGE(CD29,CD30,CD31)</f>
        <v>1.9366666666666667E-2</v>
      </c>
      <c r="CG29" s="124">
        <f t="shared" ref="CG29" si="400">_xlfn.STDEV.S(CD29:CD31)</f>
        <v>5.7735026918962428E-4</v>
      </c>
      <c r="CH29" s="50">
        <f t="shared" si="375"/>
        <v>4.9285751937167257</v>
      </c>
      <c r="CI29" s="107">
        <f t="shared" ref="CI29" si="401">AVERAGE(CH29,CH30,CH31)</f>
        <v>5.1042819742413856</v>
      </c>
      <c r="CJ29" s="107">
        <f t="shared" ref="CJ29" si="402">_xlfn.STDEV.S(CH29:CH31)</f>
        <v>0.15216653555153237</v>
      </c>
      <c r="CK29" s="86">
        <f>(CH29/$G$29)*100</f>
        <v>82.988165680473386</v>
      </c>
      <c r="CL29" s="114">
        <f t="shared" ref="CL29" si="403">AVERAGE(CK29:CK31)</f>
        <v>85.946745562130175</v>
      </c>
      <c r="CM29" s="107">
        <f t="shared" ref="CM29" si="404">_xlfn.STDEV.S(CK29:CK31)</f>
        <v>2.562205336640337</v>
      </c>
      <c r="CN29" s="3">
        <v>1.0500000000000001E-2</v>
      </c>
      <c r="CO29" s="8">
        <v>5.0578703703703706E-3</v>
      </c>
      <c r="CP29" s="110">
        <f t="shared" ref="CP29" si="405">AVERAGE(CN29,CN30,CN31)</f>
        <v>1.1299999999999999E-2</v>
      </c>
      <c r="CQ29" s="123">
        <f t="shared" ref="CQ29" si="406">_xlfn.STDEV.S(CN29:CN31)</f>
        <v>7.999999999999995E-4</v>
      </c>
      <c r="CR29" s="50">
        <f t="shared" si="376"/>
        <v>2.7673817932634019</v>
      </c>
      <c r="CS29" s="107">
        <f t="shared" ref="CS29" si="407">AVERAGE(CR29,CR30,CR31)</f>
        <v>2.9782299298929948</v>
      </c>
      <c r="CT29" s="107">
        <f t="shared" ref="CT29" si="408">_xlfn.STDEV.S(CR29:CR31)</f>
        <v>0.21084813662959268</v>
      </c>
      <c r="CU29" s="86">
        <f>(CR29/$G$29)*100</f>
        <v>46.597633136094672</v>
      </c>
      <c r="CV29" s="114">
        <f t="shared" ref="CV29" si="409">AVERAGE(CU29:CU31)</f>
        <v>50.147928994082839</v>
      </c>
      <c r="CW29" s="107">
        <f t="shared" ref="CW29" si="410">_xlfn.STDEV.S(CU29:CU31)</f>
        <v>3.5502958579881678</v>
      </c>
      <c r="CX29">
        <v>1.01E-2</v>
      </c>
      <c r="CY29" s="43">
        <v>5.0578703703703706E-3</v>
      </c>
      <c r="CZ29" s="116">
        <f t="shared" ref="CZ29" si="411">AVERAGE(CX29,CX30,CX31)</f>
        <v>1.0033333333333333E-2</v>
      </c>
      <c r="DA29" s="123">
        <f t="shared" ref="DA29" si="412">_xlfn.STDEV.S(CX29:CX31)</f>
        <v>3.055050463303892E-4</v>
      </c>
      <c r="DB29" s="50">
        <f t="shared" si="377"/>
        <v>2.6619577249486057</v>
      </c>
      <c r="DC29" s="107">
        <f t="shared" ref="DC29" si="413">AVERAGE(DB29,DB30,DB31)</f>
        <v>2.6443870468961399</v>
      </c>
      <c r="DD29" s="107">
        <f t="shared" ref="DD29" si="414">_xlfn.STDEV.S(DB29:DB31)</f>
        <v>8.0518962187124732E-2</v>
      </c>
      <c r="DE29" s="86">
        <f>(DB29/$G$29)*100</f>
        <v>44.822485207100591</v>
      </c>
      <c r="DF29" s="114">
        <f t="shared" ref="DF29" si="415">AVERAGE(DE29:DE31)</f>
        <v>44.526627218934919</v>
      </c>
      <c r="DG29" s="107">
        <f t="shared" ref="DG29" si="416">_xlfn.STDEV.S(DE29:DE31)</f>
        <v>1.3557916257265787</v>
      </c>
    </row>
    <row r="30" spans="1:111" x14ac:dyDescent="0.25">
      <c r="A30" s="145"/>
      <c r="B30" s="3">
        <v>2.3099999999999999E-2</v>
      </c>
      <c r="C30" s="8">
        <v>2.1296296296296298E-3</v>
      </c>
      <c r="D30" s="110"/>
      <c r="E30" s="132"/>
      <c r="F30" s="50">
        <f t="shared" si="10"/>
        <v>6.0882399451794846</v>
      </c>
      <c r="G30" s="107"/>
      <c r="H30" s="107"/>
      <c r="I30" s="86">
        <f t="shared" si="11"/>
        <v>100</v>
      </c>
      <c r="J30" s="114"/>
      <c r="K30" s="107"/>
      <c r="L30" s="3">
        <v>2.07E-2</v>
      </c>
      <c r="M30" s="8">
        <v>2.9282407407407412E-3</v>
      </c>
      <c r="N30" s="110"/>
      <c r="O30" s="133"/>
      <c r="P30" s="50">
        <f t="shared" si="93"/>
        <v>5.4556955352907073</v>
      </c>
      <c r="Q30" s="107"/>
      <c r="R30" s="107"/>
      <c r="S30" s="86">
        <f t="shared" ref="S30:S31" si="417">(P30/$G$29)*100</f>
        <v>91.863905325443795</v>
      </c>
      <c r="T30" s="114"/>
      <c r="U30" s="107"/>
      <c r="V30" s="3">
        <v>2.1000000000000001E-2</v>
      </c>
      <c r="W30" s="8">
        <v>2.9282407407407412E-3</v>
      </c>
      <c r="X30" s="110"/>
      <c r="Y30" s="112"/>
      <c r="Z30" s="50">
        <f t="shared" si="268"/>
        <v>5.5347635865268039</v>
      </c>
      <c r="AA30" s="107"/>
      <c r="AB30" s="107"/>
      <c r="AC30" s="86">
        <f t="shared" ref="AC30:AC31" si="418">(Z30/$G$29)*100</f>
        <v>93.195266272189343</v>
      </c>
      <c r="AD30" s="114"/>
      <c r="AE30" s="107"/>
      <c r="AF30" s="3">
        <v>2.4299999999999999E-2</v>
      </c>
      <c r="AG30" s="8">
        <v>3.1944444444444442E-3</v>
      </c>
      <c r="AH30" s="110"/>
      <c r="AI30" s="112"/>
      <c r="AJ30" s="50">
        <f t="shared" si="370"/>
        <v>6.4045121501238729</v>
      </c>
      <c r="AK30" s="107"/>
      <c r="AL30" s="107"/>
      <c r="AM30" s="86">
        <f t="shared" ref="AM30:AM31" si="419">(AJ30/$G$29)*100</f>
        <v>107.84023668639054</v>
      </c>
      <c r="AN30" s="114"/>
      <c r="AO30" s="107"/>
      <c r="AP30" s="3">
        <v>2.3400000000000001E-2</v>
      </c>
      <c r="AQ30" s="8">
        <v>2.6620370370370374E-3</v>
      </c>
      <c r="AR30" s="110"/>
      <c r="AS30" s="112"/>
      <c r="AT30" s="50">
        <f t="shared" si="371"/>
        <v>6.1673079964155821</v>
      </c>
      <c r="AU30" s="107"/>
      <c r="AV30" s="107"/>
      <c r="AW30" s="86">
        <f t="shared" ref="AW30:AW31" si="420">(AT30/$G$29)*100</f>
        <v>103.84615384615385</v>
      </c>
      <c r="AX30" s="114"/>
      <c r="AY30" s="107"/>
      <c r="AZ30" s="3">
        <v>2.1499999999999998E-2</v>
      </c>
      <c r="BA30" s="8">
        <v>2.3958333333333336E-3</v>
      </c>
      <c r="BB30" s="110"/>
      <c r="BC30" s="112"/>
      <c r="BD30" s="50">
        <f t="shared" si="372"/>
        <v>5.6665436719202988</v>
      </c>
      <c r="BE30" s="107"/>
      <c r="BF30" s="107"/>
      <c r="BG30" s="86">
        <f t="shared" ref="BG30:BG31" si="421">(BD30/$G$29)*100</f>
        <v>95.414201183431942</v>
      </c>
      <c r="BH30" s="114"/>
      <c r="BI30" s="107"/>
      <c r="BJ30" s="74">
        <v>1.9599999999999999E-2</v>
      </c>
      <c r="BK30" s="90">
        <v>3.1944444444444442E-3</v>
      </c>
      <c r="BL30" s="120"/>
      <c r="BM30" s="121"/>
      <c r="BN30" s="91">
        <f t="shared" si="373"/>
        <v>5.1657793474250173</v>
      </c>
      <c r="BO30" s="122"/>
      <c r="BP30" s="122"/>
      <c r="BQ30" s="92">
        <f t="shared" ref="BQ30:BQ31" si="422">(BN30/$G$29)*100</f>
        <v>86.982248520710058</v>
      </c>
      <c r="BR30" s="161"/>
      <c r="BS30" s="122"/>
      <c r="BT30" s="3">
        <v>1.9099999999999999E-2</v>
      </c>
      <c r="BU30" s="8">
        <v>2.6620370370370374E-3</v>
      </c>
      <c r="BV30" s="110"/>
      <c r="BW30" s="124"/>
      <c r="BX30" s="50">
        <f t="shared" si="374"/>
        <v>5.0339992620315224</v>
      </c>
      <c r="BY30" s="107"/>
      <c r="BZ30" s="107"/>
      <c r="CA30" s="86">
        <f t="shared" ref="CA30:CA31" si="423">(BX30/$G$29)*100</f>
        <v>84.763313609467474</v>
      </c>
      <c r="CB30" s="114"/>
      <c r="CC30" s="107"/>
      <c r="CD30" s="3">
        <v>1.9699999999999999E-2</v>
      </c>
      <c r="CE30" s="8">
        <v>2.9282407407407412E-3</v>
      </c>
      <c r="CF30" s="110"/>
      <c r="CG30" s="124"/>
      <c r="CH30" s="50">
        <f t="shared" si="375"/>
        <v>5.1921353645037156</v>
      </c>
      <c r="CI30" s="107"/>
      <c r="CJ30" s="107"/>
      <c r="CK30" s="86">
        <f t="shared" ref="CK30:CK31" si="424">(CH30/$G$29)*100</f>
        <v>87.42603550295857</v>
      </c>
      <c r="CL30" s="114"/>
      <c r="CM30" s="107"/>
      <c r="CN30" s="3">
        <v>1.1299999999999999E-2</v>
      </c>
      <c r="CO30" s="8">
        <v>5.0578703703703706E-3</v>
      </c>
      <c r="CP30" s="110"/>
      <c r="CQ30" s="123"/>
      <c r="CR30" s="50">
        <f t="shared" si="376"/>
        <v>2.9782299298929944</v>
      </c>
      <c r="CS30" s="107"/>
      <c r="CT30" s="107"/>
      <c r="CU30" s="86">
        <f t="shared" ref="CU30:CU31" si="425">(CR30/$G$29)*100</f>
        <v>50.147928994082832</v>
      </c>
      <c r="CV30" s="114"/>
      <c r="CW30" s="107"/>
      <c r="CX30">
        <v>1.03E-2</v>
      </c>
      <c r="CY30" s="43">
        <v>5.0578703703703706E-3</v>
      </c>
      <c r="CZ30" s="116"/>
      <c r="DA30" s="123"/>
      <c r="DB30" s="50">
        <f t="shared" si="377"/>
        <v>2.7146697591060041</v>
      </c>
      <c r="DC30" s="107"/>
      <c r="DD30" s="107"/>
      <c r="DE30" s="86">
        <f t="shared" ref="DE30:DE31" si="426">(DB30/$G$29)*100</f>
        <v>45.710059171597642</v>
      </c>
      <c r="DF30" s="114"/>
      <c r="DG30" s="107"/>
    </row>
    <row r="31" spans="1:111" x14ac:dyDescent="0.25">
      <c r="A31" s="145"/>
      <c r="B31" s="3">
        <v>2.3599999999999999E-2</v>
      </c>
      <c r="C31" s="8">
        <v>2.1296296296296298E-3</v>
      </c>
      <c r="D31" s="110"/>
      <c r="E31" s="132"/>
      <c r="F31" s="50">
        <f t="shared" si="10"/>
        <v>6.2200200305729805</v>
      </c>
      <c r="G31" s="107"/>
      <c r="H31" s="107"/>
      <c r="I31" s="86">
        <f t="shared" si="11"/>
        <v>100</v>
      </c>
      <c r="J31" s="114"/>
      <c r="K31" s="107"/>
      <c r="L31" s="3">
        <v>2.2800000000000001E-2</v>
      </c>
      <c r="M31" s="8">
        <v>2.9282407407407412E-3</v>
      </c>
      <c r="N31" s="110"/>
      <c r="O31" s="133"/>
      <c r="P31" s="50">
        <f t="shared" si="93"/>
        <v>6.009171893943388</v>
      </c>
      <c r="Q31" s="107"/>
      <c r="R31" s="107"/>
      <c r="S31" s="86">
        <f t="shared" si="417"/>
        <v>101.18343195266273</v>
      </c>
      <c r="T31" s="114"/>
      <c r="U31" s="107"/>
      <c r="V31" s="3">
        <v>2.64E-2</v>
      </c>
      <c r="W31" s="8">
        <v>2.9282407407407412E-3</v>
      </c>
      <c r="X31" s="110"/>
      <c r="Y31" s="112"/>
      <c r="Z31" s="50">
        <f t="shared" si="268"/>
        <v>6.9579885087765545</v>
      </c>
      <c r="AA31" s="107"/>
      <c r="AB31" s="107"/>
      <c r="AC31" s="86">
        <f t="shared" si="418"/>
        <v>117.15976331360949</v>
      </c>
      <c r="AD31" s="114"/>
      <c r="AE31" s="107"/>
      <c r="AF31" s="3">
        <v>2.35E-2</v>
      </c>
      <c r="AG31" s="8">
        <v>3.1944444444444442E-3</v>
      </c>
      <c r="AH31" s="110"/>
      <c r="AI31" s="112"/>
      <c r="AJ31" s="50">
        <f t="shared" si="370"/>
        <v>6.1936640134942813</v>
      </c>
      <c r="AK31" s="107"/>
      <c r="AL31" s="107"/>
      <c r="AM31" s="86">
        <f t="shared" si="419"/>
        <v>104.28994082840237</v>
      </c>
      <c r="AN31" s="114"/>
      <c r="AO31" s="107"/>
      <c r="AP31" s="89">
        <v>2.6599999999999999E-2</v>
      </c>
      <c r="AQ31" s="8">
        <v>2.6620370370370374E-3</v>
      </c>
      <c r="AR31" s="110"/>
      <c r="AS31" s="112"/>
      <c r="AT31" s="87">
        <f t="shared" si="371"/>
        <v>7.010700542933952</v>
      </c>
      <c r="AU31" s="107"/>
      <c r="AV31" s="107"/>
      <c r="AW31" s="88">
        <f t="shared" si="420"/>
        <v>118.04733727810653</v>
      </c>
      <c r="AX31" s="114"/>
      <c r="AY31" s="107"/>
      <c r="AZ31" s="3">
        <v>2.1299999999999999E-2</v>
      </c>
      <c r="BA31" s="8">
        <v>2.3958333333333336E-3</v>
      </c>
      <c r="BB31" s="110"/>
      <c r="BC31" s="112"/>
      <c r="BD31" s="50">
        <f t="shared" si="372"/>
        <v>5.6138316377629014</v>
      </c>
      <c r="BE31" s="107"/>
      <c r="BF31" s="107"/>
      <c r="BG31" s="86">
        <f t="shared" si="421"/>
        <v>94.526627218934905</v>
      </c>
      <c r="BH31" s="114"/>
      <c r="BI31" s="107"/>
      <c r="BJ31" s="93">
        <v>2.58E-2</v>
      </c>
      <c r="BK31" s="90">
        <v>3.1944444444444442E-3</v>
      </c>
      <c r="BL31" s="120"/>
      <c r="BM31" s="121"/>
      <c r="BN31" s="94">
        <f t="shared" si="373"/>
        <v>6.7998524063043595</v>
      </c>
      <c r="BO31" s="122"/>
      <c r="BP31" s="122"/>
      <c r="BQ31" s="95">
        <f t="shared" si="422"/>
        <v>114.49704142011834</v>
      </c>
      <c r="BR31" s="161"/>
      <c r="BS31" s="122"/>
      <c r="BT31" s="3">
        <v>1.9800000000000002E-2</v>
      </c>
      <c r="BU31" s="8">
        <v>2.6620370370370374E-3</v>
      </c>
      <c r="BV31" s="110"/>
      <c r="BW31" s="124"/>
      <c r="BX31" s="50">
        <f t="shared" si="374"/>
        <v>5.2184913815824157</v>
      </c>
      <c r="BY31" s="107"/>
      <c r="BZ31" s="107"/>
      <c r="CA31" s="86">
        <f t="shared" si="423"/>
        <v>87.869822485207109</v>
      </c>
      <c r="CB31" s="114"/>
      <c r="CC31" s="107"/>
      <c r="CD31" s="3">
        <v>1.9699999999999999E-2</v>
      </c>
      <c r="CE31" s="8">
        <v>2.9282407407407412E-3</v>
      </c>
      <c r="CF31" s="110"/>
      <c r="CG31" s="124"/>
      <c r="CH31" s="50">
        <f t="shared" si="375"/>
        <v>5.1921353645037156</v>
      </c>
      <c r="CI31" s="107"/>
      <c r="CJ31" s="107"/>
      <c r="CK31" s="86">
        <f t="shared" si="424"/>
        <v>87.42603550295857</v>
      </c>
      <c r="CL31" s="114"/>
      <c r="CM31" s="107"/>
      <c r="CN31" s="3">
        <v>1.21E-2</v>
      </c>
      <c r="CO31" s="8">
        <v>5.0578703703703706E-3</v>
      </c>
      <c r="CP31" s="110"/>
      <c r="CQ31" s="123"/>
      <c r="CR31" s="50">
        <f t="shared" si="376"/>
        <v>3.1890780665225873</v>
      </c>
      <c r="CS31" s="107"/>
      <c r="CT31" s="107"/>
      <c r="CU31" s="86">
        <f t="shared" si="425"/>
        <v>53.698224852071007</v>
      </c>
      <c r="CV31" s="114"/>
      <c r="CW31" s="107"/>
      <c r="CX31">
        <v>9.7000000000000003E-3</v>
      </c>
      <c r="CY31" s="43">
        <v>5.0578703703703706E-3</v>
      </c>
      <c r="CZ31" s="116"/>
      <c r="DA31" s="123"/>
      <c r="DB31" s="50">
        <f t="shared" si="377"/>
        <v>2.5565336566338099</v>
      </c>
      <c r="DC31" s="107"/>
      <c r="DD31" s="107"/>
      <c r="DE31" s="86">
        <f t="shared" si="426"/>
        <v>43.047337278106518</v>
      </c>
      <c r="DF31" s="114"/>
      <c r="DG31" s="107"/>
    </row>
    <row r="32" spans="1:111" x14ac:dyDescent="0.25">
      <c r="A32" s="158" t="s">
        <v>9</v>
      </c>
      <c r="B32" s="3">
        <v>2.29E-2</v>
      </c>
      <c r="C32" s="8">
        <v>2.1296296296296298E-3</v>
      </c>
      <c r="D32" s="110">
        <f>AVERAGE(B32,B33)</f>
        <v>2.24E-2</v>
      </c>
      <c r="E32" s="132">
        <f>_xlfn.STDEV.S(B32:B33)</f>
        <v>7.0710678118654816E-4</v>
      </c>
      <c r="F32" s="50">
        <f t="shared" si="10"/>
        <v>6.0355279110220863</v>
      </c>
      <c r="G32" s="107">
        <f>AVERAGE(F32,F33)</f>
        <v>5.9037478256285905</v>
      </c>
      <c r="H32" s="107">
        <f>_xlfn.STDEV.S(F32:F33)</f>
        <v>0.18636518401416577</v>
      </c>
      <c r="I32" s="86">
        <f t="shared" si="11"/>
        <v>100</v>
      </c>
      <c r="J32" s="114">
        <f>AVERAGE(I32:I34)</f>
        <v>100</v>
      </c>
      <c r="K32" s="107">
        <f>_xlfn.STDEV.S(I32:I34)</f>
        <v>0</v>
      </c>
      <c r="L32" s="3">
        <v>2.1600000000000001E-2</v>
      </c>
      <c r="M32" s="8">
        <v>2.9282407407407412E-3</v>
      </c>
      <c r="N32" s="110">
        <f t="shared" ref="N32" si="427">AVERAGE(L32,L33,L34)</f>
        <v>2.1466666666666665E-2</v>
      </c>
      <c r="O32" s="133">
        <f t="shared" ref="O32" si="428">_xlfn.STDEV.S(L32:L34)</f>
        <v>1.5275252316519525E-4</v>
      </c>
      <c r="P32" s="50">
        <f t="shared" si="93"/>
        <v>5.6928996889989989</v>
      </c>
      <c r="Q32" s="107">
        <f t="shared" ref="Q32" si="429">AVERAGE(P32,P33,P34)</f>
        <v>5.6577583328940664</v>
      </c>
      <c r="R32" s="107">
        <f t="shared" ref="R32" si="430">_xlfn.STDEV.S(P32:P34)</f>
        <v>4.0259481093562512E-2</v>
      </c>
      <c r="S32" s="86">
        <f>(P32/$G$32)*100</f>
        <v>96.428571428571445</v>
      </c>
      <c r="T32" s="114">
        <f>AVERAGE(S32:S34)</f>
        <v>95.833333333333329</v>
      </c>
      <c r="U32" s="107">
        <f>_xlfn.STDEV.S(S32:S34)</f>
        <v>0.68193090698747927</v>
      </c>
      <c r="V32" s="3">
        <v>2.3099999999999999E-2</v>
      </c>
      <c r="W32" s="8">
        <v>2.9282407407407412E-3</v>
      </c>
      <c r="X32" s="110">
        <f>AVERAGE(V32,V33)</f>
        <v>2.265E-2</v>
      </c>
      <c r="Y32" s="112">
        <f>_xlfn.STDEV.S(V32:V33)</f>
        <v>6.3639610306789136E-4</v>
      </c>
      <c r="Z32" s="50">
        <f t="shared" si="268"/>
        <v>6.0882399451794846</v>
      </c>
      <c r="AA32" s="107">
        <f>AVERAGE(Z32,Z33)</f>
        <v>5.9696378683253393</v>
      </c>
      <c r="AB32" s="107">
        <f>_xlfn.STDEV.S(Z32:Z33)</f>
        <v>0.16772866561274852</v>
      </c>
      <c r="AC32" s="86">
        <f>(Z32/$G$32)*100</f>
        <v>103.12500000000003</v>
      </c>
      <c r="AD32" s="114">
        <f>AVERAGE(AC32:AC33)</f>
        <v>101.11607142857146</v>
      </c>
      <c r="AE32" s="107">
        <f>_xlfn.STDEV.S(AC32:AC33)</f>
        <v>2.8410540315530897</v>
      </c>
      <c r="AF32" s="3">
        <v>2.3800000000000002E-2</v>
      </c>
      <c r="AG32" s="8">
        <v>3.1944444444444442E-3</v>
      </c>
      <c r="AH32" s="110">
        <f t="shared" ref="AH32" si="431">AVERAGE(AF32,AF33,AF34)</f>
        <v>2.3666666666666669E-2</v>
      </c>
      <c r="AI32" s="112">
        <f t="shared" ref="AI32" si="432">_xlfn.STDEV.S(AF32:AF34)</f>
        <v>1.5275252316519525E-4</v>
      </c>
      <c r="AJ32" s="50">
        <f t="shared" si="370"/>
        <v>6.2727320647303788</v>
      </c>
      <c r="AK32" s="107">
        <f t="shared" ref="AK32" si="433">AVERAGE(AJ32,AJ33,AJ34)</f>
        <v>6.2375907086254472</v>
      </c>
      <c r="AL32" s="107">
        <f t="shared" ref="AL32" si="434">_xlfn.STDEV.S(AJ32:AJ34)</f>
        <v>4.0259481093562609E-2</v>
      </c>
      <c r="AM32" s="86">
        <f>(AJ32/$G$32)*100</f>
        <v>106.25000000000003</v>
      </c>
      <c r="AN32" s="114">
        <f>AVERAGE(AM32:AM34)</f>
        <v>105.65476190476193</v>
      </c>
      <c r="AO32" s="107">
        <f>_xlfn.STDEV.S(AM32:AM34)</f>
        <v>0.68193090698747927</v>
      </c>
      <c r="AP32" s="3">
        <v>2.5100000000000001E-2</v>
      </c>
      <c r="AQ32" s="8">
        <v>2.6620370370370374E-3</v>
      </c>
      <c r="AR32" s="110">
        <f t="shared" ref="AR32" si="435">AVERAGE(AP32,AP33,AP34)</f>
        <v>2.4199999999999999E-2</v>
      </c>
      <c r="AS32" s="112">
        <f t="shared" ref="AS32" si="436">_xlfn.STDEV.S(AP32:AP34)</f>
        <v>1.0816653826391973E-3</v>
      </c>
      <c r="AT32" s="50">
        <f t="shared" si="371"/>
        <v>6.6153602867534671</v>
      </c>
      <c r="AU32" s="107">
        <f t="shared" ref="AU32" si="437">AVERAGE(AT32,AT33,AT34)</f>
        <v>6.3781561330451746</v>
      </c>
      <c r="AV32" s="107">
        <f t="shared" ref="AV32" si="438">_xlfn.STDEV.S(AT32:AT34)</f>
        <v>0.28508391298276292</v>
      </c>
      <c r="AW32" s="86">
        <f>(AT32/$G$32)*100</f>
        <v>112.05357142857146</v>
      </c>
      <c r="AX32" s="114">
        <f>AVERAGE(AW32:AW34)</f>
        <v>108.03571428571429</v>
      </c>
      <c r="AY32" s="107">
        <f>_xlfn.STDEV.S(AW32:AW34)</f>
        <v>4.8288633153535647</v>
      </c>
      <c r="AZ32" s="3">
        <v>2.1999999999999999E-2</v>
      </c>
      <c r="BA32" s="8">
        <v>2.3958333333333336E-3</v>
      </c>
      <c r="BB32" s="110">
        <f t="shared" ref="BB32" si="439">AVERAGE(AZ32,AZ33,AZ34)</f>
        <v>2.2000000000000002E-2</v>
      </c>
      <c r="BC32" s="112">
        <f t="shared" ref="BC32" si="440">_xlfn.STDEV.S(AZ32:AZ34)</f>
        <v>3.9999999999999937E-4</v>
      </c>
      <c r="BD32" s="50">
        <f t="shared" si="372"/>
        <v>5.7983237573137947</v>
      </c>
      <c r="BE32" s="107">
        <f t="shared" ref="BE32" si="441">AVERAGE(BD32,BD33,BD34)</f>
        <v>5.7983237573137947</v>
      </c>
      <c r="BF32" s="107">
        <f t="shared" ref="BF32" si="442">_xlfn.STDEV.S(BD32:BD34)</f>
        <v>0.10542406831479578</v>
      </c>
      <c r="BG32" s="86">
        <f>(BD32/$G$32)*100</f>
        <v>98.214285714285722</v>
      </c>
      <c r="BH32" s="114">
        <f>AVERAGE(BG32:BG34)</f>
        <v>98.214285714285722</v>
      </c>
      <c r="BI32" s="107">
        <f>_xlfn.STDEV.S(BG32:BG34)</f>
        <v>1.7857142857142776</v>
      </c>
      <c r="BJ32" s="74">
        <v>1.7600000000000001E-2</v>
      </c>
      <c r="BK32" s="90">
        <v>3.1944444444444442E-3</v>
      </c>
      <c r="BL32" s="120">
        <f t="shared" ref="BL32" si="443">AVERAGE(BJ32,BJ33,BJ34)</f>
        <v>1.8566666666666665E-2</v>
      </c>
      <c r="BM32" s="121">
        <f t="shared" ref="BM32" si="444">_xlfn.STDEV.S(BJ32:BJ34)</f>
        <v>1.1239810200058247E-3</v>
      </c>
      <c r="BN32" s="91">
        <f t="shared" si="373"/>
        <v>4.6386590058510366</v>
      </c>
      <c r="BO32" s="122">
        <f t="shared" ref="BO32" si="445">AVERAGE(BN32,BN33,BN34)</f>
        <v>4.8934338376117941</v>
      </c>
      <c r="BP32" s="122">
        <f t="shared" ref="BP32" si="446">_xlfn.STDEV.S(BN32:BN34)</f>
        <v>0.29623662959407093</v>
      </c>
      <c r="BQ32" s="92">
        <f>(BN32/$G$32)*100</f>
        <v>78.571428571428598</v>
      </c>
      <c r="BR32" s="161">
        <f>AVERAGE(BQ32:BQ34)</f>
        <v>82.886904761904773</v>
      </c>
      <c r="BS32" s="122">
        <f>_xlfn.STDEV.S(BQ32:BQ34)</f>
        <v>5.0177724107402897</v>
      </c>
      <c r="BT32" s="3">
        <v>2.1399999999999999E-2</v>
      </c>
      <c r="BU32" s="8">
        <v>2.6620370370370374E-3</v>
      </c>
      <c r="BV32" s="110">
        <f t="shared" ref="BV32" si="447">AVERAGE(BT32,BT33,BT34)</f>
        <v>2.0400000000000001E-2</v>
      </c>
      <c r="BW32" s="124">
        <f t="shared" ref="BW32" si="448">_xlfn.STDEV.S(BT32:BT34)</f>
        <v>1.6462077633154328E-3</v>
      </c>
      <c r="BX32" s="50">
        <f t="shared" si="374"/>
        <v>5.6401876548416006</v>
      </c>
      <c r="BY32" s="107">
        <f t="shared" ref="BY32" si="449">AVERAGE(BX32,BX33,BX34)</f>
        <v>5.3766274840546098</v>
      </c>
      <c r="BZ32" s="107">
        <f t="shared" ref="BZ32" si="450">_xlfn.STDEV.S(BX32:BX34)</f>
        <v>0.43387479925028549</v>
      </c>
      <c r="CA32" s="86">
        <f>(BX32/$G$32)*100</f>
        <v>95.535714285714306</v>
      </c>
      <c r="CB32" s="114">
        <f>AVERAGE(CA32:CA34)</f>
        <v>91.071428571428598</v>
      </c>
      <c r="CC32" s="107">
        <f>_xlfn.STDEV.S(CA32:CA34)</f>
        <v>7.3491418005153291</v>
      </c>
      <c r="CD32" s="3">
        <v>1.77E-2</v>
      </c>
      <c r="CE32" s="8">
        <v>2.9282407407407412E-3</v>
      </c>
      <c r="CF32" s="110">
        <f>AVERAGE(CD32,CD34)</f>
        <v>1.8800000000000001E-2</v>
      </c>
      <c r="CG32" s="124">
        <f>_xlfn.STDEV.S(CD32,CD34)</f>
        <v>1.5556349186104049E-3</v>
      </c>
      <c r="CH32" s="50">
        <f t="shared" si="375"/>
        <v>4.6650150229297358</v>
      </c>
      <c r="CI32" s="107">
        <f>AVERAGE(CH32,CH34)</f>
        <v>4.9549312107954258</v>
      </c>
      <c r="CJ32" s="107">
        <f>_xlfn.STDEV.S(CH32,CH34)</f>
        <v>0.41000340483116421</v>
      </c>
      <c r="CK32" s="86">
        <f>(CH32/$G$32)*100</f>
        <v>79.017857142857167</v>
      </c>
      <c r="CL32" s="114">
        <f>AVERAGE(CK32,CK34)</f>
        <v>83.928571428571445</v>
      </c>
      <c r="CM32" s="107">
        <f>_xlfn.STDEV.S(CK32,CK34)</f>
        <v>6.944798743796448</v>
      </c>
      <c r="CN32" s="3">
        <v>8.6E-3</v>
      </c>
      <c r="CO32" s="8">
        <v>5.0578703703703706E-3</v>
      </c>
      <c r="CP32" s="110">
        <f t="shared" ref="CP32" si="451">AVERAGE(CN32,CN33,CN34)</f>
        <v>9.1999999999999998E-3</v>
      </c>
      <c r="CQ32" s="123">
        <f t="shared" ref="CQ32" si="452">_xlfn.STDEV.S(CN32:CN34)</f>
        <v>5.5677643628300228E-4</v>
      </c>
      <c r="CR32" s="50">
        <f t="shared" si="376"/>
        <v>2.26661746876812</v>
      </c>
      <c r="CS32" s="107">
        <f t="shared" ref="CS32" si="453">AVERAGE(CR32,CR33,CR34)</f>
        <v>2.4247535712403145</v>
      </c>
      <c r="CT32" s="107">
        <f t="shared" ref="CT32" si="454">_xlfn.STDEV.S(CR32:CR34)</f>
        <v>0.14674409263692018</v>
      </c>
      <c r="CU32" s="86">
        <f>(CR32/$G$32)*100</f>
        <v>38.392857142857153</v>
      </c>
      <c r="CV32" s="114">
        <f>AVERAGE(CU32:CU34)</f>
        <v>41.071428571428584</v>
      </c>
      <c r="CW32" s="107">
        <f>_xlfn.STDEV.S(CU32:CU34)</f>
        <v>2.485609090549119</v>
      </c>
      <c r="CX32">
        <v>8.2000000000000007E-3</v>
      </c>
      <c r="CY32" s="43">
        <v>5.0578703703703706E-3</v>
      </c>
      <c r="CZ32" s="116">
        <f t="shared" ref="CZ32" si="455">AVERAGE(CX32,CX33,CX34)</f>
        <v>8.3333333333333332E-3</v>
      </c>
      <c r="DA32" s="123">
        <f t="shared" ref="DA32" si="456">_xlfn.STDEV.S(CX32:CX34)</f>
        <v>1.5275252316519468E-4</v>
      </c>
      <c r="DB32" s="50">
        <f t="shared" si="377"/>
        <v>2.1611934004533238</v>
      </c>
      <c r="DC32" s="107">
        <f t="shared" ref="DC32" si="457">AVERAGE(DB32,DB33,DB34)</f>
        <v>2.1963347565582558</v>
      </c>
      <c r="DD32" s="107">
        <f t="shared" ref="DD32" si="458">_xlfn.STDEV.S(DB32:DB34)</f>
        <v>4.0259481093562414E-2</v>
      </c>
      <c r="DE32" s="86">
        <f>(DB32/$G$32)*100</f>
        <v>36.607142857142868</v>
      </c>
      <c r="DF32" s="114">
        <f>AVERAGE(DE32:DE34)</f>
        <v>37.202380952380956</v>
      </c>
      <c r="DG32" s="107">
        <f>_xlfn.STDEV.S(DE32:DE34)</f>
        <v>0.68193090698747383</v>
      </c>
    </row>
    <row r="33" spans="1:111" x14ac:dyDescent="0.25">
      <c r="A33" s="158"/>
      <c r="B33" s="3">
        <v>2.1899999999999999E-2</v>
      </c>
      <c r="C33" s="8">
        <v>2.1296296296296298E-3</v>
      </c>
      <c r="D33" s="110"/>
      <c r="E33" s="132"/>
      <c r="F33" s="50">
        <f t="shared" si="10"/>
        <v>5.7719677402350955</v>
      </c>
      <c r="G33" s="107"/>
      <c r="H33" s="107"/>
      <c r="I33" s="86">
        <f t="shared" si="11"/>
        <v>100</v>
      </c>
      <c r="J33" s="114"/>
      <c r="K33" s="107"/>
      <c r="L33" s="3">
        <v>2.1499999999999998E-2</v>
      </c>
      <c r="M33" s="8">
        <v>2.9282407407407412E-3</v>
      </c>
      <c r="N33" s="110"/>
      <c r="O33" s="133"/>
      <c r="P33" s="50">
        <f t="shared" si="93"/>
        <v>5.6665436719202988</v>
      </c>
      <c r="Q33" s="107"/>
      <c r="R33" s="107"/>
      <c r="S33" s="86">
        <f t="shared" ref="S33:S34" si="459">(P33/$G$32)*100</f>
        <v>95.982142857142861</v>
      </c>
      <c r="T33" s="114"/>
      <c r="U33" s="107"/>
      <c r="V33" s="3">
        <v>2.2200000000000001E-2</v>
      </c>
      <c r="W33" s="8">
        <v>2.9282407407407412E-3</v>
      </c>
      <c r="X33" s="110"/>
      <c r="Y33" s="112"/>
      <c r="Z33" s="50">
        <f t="shared" si="268"/>
        <v>5.8510357914711939</v>
      </c>
      <c r="AA33" s="107"/>
      <c r="AB33" s="107"/>
      <c r="AC33" s="86">
        <f t="shared" ref="AC33:AC34" si="460">(Z33/$G$32)*100</f>
        <v>99.10714285714289</v>
      </c>
      <c r="AD33" s="114"/>
      <c r="AE33" s="107"/>
      <c r="AF33" s="3">
        <v>2.3699999999999999E-2</v>
      </c>
      <c r="AG33" s="8">
        <v>3.1944444444444442E-3</v>
      </c>
      <c r="AH33" s="110"/>
      <c r="AI33" s="112"/>
      <c r="AJ33" s="50">
        <f t="shared" si="370"/>
        <v>6.2463760476516796</v>
      </c>
      <c r="AK33" s="107"/>
      <c r="AL33" s="107"/>
      <c r="AM33" s="86">
        <f t="shared" ref="AM33:AM34" si="461">(AJ33/$G$32)*100</f>
        <v>105.80357142857144</v>
      </c>
      <c r="AN33" s="114"/>
      <c r="AO33" s="107"/>
      <c r="AP33" s="3">
        <v>2.3E-2</v>
      </c>
      <c r="AQ33" s="8">
        <v>2.6620370370370374E-3</v>
      </c>
      <c r="AR33" s="110"/>
      <c r="AS33" s="112"/>
      <c r="AT33" s="50">
        <f t="shared" si="371"/>
        <v>6.0618839281007855</v>
      </c>
      <c r="AU33" s="107"/>
      <c r="AV33" s="107"/>
      <c r="AW33" s="86">
        <f t="shared" ref="AW33:AW34" si="462">(AT33/$G$32)*100</f>
        <v>102.67857142857144</v>
      </c>
      <c r="AX33" s="114"/>
      <c r="AY33" s="107"/>
      <c r="AZ33" s="3">
        <v>2.24E-2</v>
      </c>
      <c r="BA33" s="8">
        <v>2.3958333333333336E-3</v>
      </c>
      <c r="BB33" s="110"/>
      <c r="BC33" s="112"/>
      <c r="BD33" s="50">
        <f t="shared" si="372"/>
        <v>5.9037478256285905</v>
      </c>
      <c r="BE33" s="107"/>
      <c r="BF33" s="107"/>
      <c r="BG33" s="86">
        <f t="shared" ref="BG33:BG34" si="463">(BD33/$G$32)*100</f>
        <v>100</v>
      </c>
      <c r="BH33" s="114"/>
      <c r="BI33" s="107"/>
      <c r="BJ33" s="74">
        <v>1.9800000000000002E-2</v>
      </c>
      <c r="BK33" s="90">
        <v>3.1944444444444442E-3</v>
      </c>
      <c r="BL33" s="120"/>
      <c r="BM33" s="121"/>
      <c r="BN33" s="91">
        <f t="shared" si="373"/>
        <v>5.2184913815824157</v>
      </c>
      <c r="BO33" s="122"/>
      <c r="BP33" s="122"/>
      <c r="BQ33" s="92">
        <f t="shared" ref="BQ33:BQ34" si="464">(BN33/$G$32)*100</f>
        <v>88.392857142857167</v>
      </c>
      <c r="BR33" s="161"/>
      <c r="BS33" s="122"/>
      <c r="BT33" s="3">
        <v>2.1299999999999999E-2</v>
      </c>
      <c r="BU33" s="8">
        <v>2.6620370370370374E-3</v>
      </c>
      <c r="BV33" s="110"/>
      <c r="BW33" s="124"/>
      <c r="BX33" s="50">
        <f t="shared" si="374"/>
        <v>5.6138316377629014</v>
      </c>
      <c r="BY33" s="107"/>
      <c r="BZ33" s="107"/>
      <c r="CA33" s="86">
        <f t="shared" ref="CA33:CA34" si="465">(BX33/$G$32)*100</f>
        <v>95.089285714285722</v>
      </c>
      <c r="CB33" s="114"/>
      <c r="CC33" s="107"/>
      <c r="CD33" s="10">
        <v>1.47E-2</v>
      </c>
      <c r="CE33" s="8">
        <v>2.9282407407407412E-3</v>
      </c>
      <c r="CF33" s="110"/>
      <c r="CG33" s="124"/>
      <c r="CH33" s="87">
        <f t="shared" si="375"/>
        <v>3.8743345105687625</v>
      </c>
      <c r="CI33" s="107"/>
      <c r="CJ33" s="107"/>
      <c r="CK33" s="88">
        <f t="shared" ref="CK33:CK34" si="466">(CH33/$G$32)*100</f>
        <v>65.625</v>
      </c>
      <c r="CL33" s="114"/>
      <c r="CM33" s="107"/>
      <c r="CN33" s="3">
        <v>9.2999999999999992E-3</v>
      </c>
      <c r="CO33" s="8">
        <v>5.0578703703703706E-3</v>
      </c>
      <c r="CP33" s="110"/>
      <c r="CQ33" s="123"/>
      <c r="CR33" s="50">
        <f t="shared" si="376"/>
        <v>2.4511095883190133</v>
      </c>
      <c r="CS33" s="107"/>
      <c r="CT33" s="107"/>
      <c r="CU33" s="86">
        <f t="shared" ref="CU33:CU34" si="467">(CR33/$G$32)*100</f>
        <v>41.517857142857146</v>
      </c>
      <c r="CV33" s="114"/>
      <c r="CW33" s="107"/>
      <c r="CX33">
        <v>8.5000000000000006E-3</v>
      </c>
      <c r="CY33" s="43">
        <v>5.0578703703703706E-3</v>
      </c>
      <c r="CZ33" s="116"/>
      <c r="DA33" s="123"/>
      <c r="DB33" s="50">
        <f t="shared" si="377"/>
        <v>2.2402614516894208</v>
      </c>
      <c r="DC33" s="107"/>
      <c r="DD33" s="107"/>
      <c r="DE33" s="86">
        <f t="shared" ref="DE33:DE34" si="468">(DB33/$G$32)*100</f>
        <v>37.946428571428577</v>
      </c>
      <c r="DF33" s="114"/>
      <c r="DG33" s="107"/>
    </row>
    <row r="34" spans="1:111" x14ac:dyDescent="0.25">
      <c r="A34" s="158"/>
      <c r="B34" s="10">
        <v>2.5600000000000001E-2</v>
      </c>
      <c r="C34" s="8">
        <v>2.1296296296296298E-3</v>
      </c>
      <c r="D34" s="110"/>
      <c r="E34" s="132"/>
      <c r="F34" s="87">
        <f t="shared" si="10"/>
        <v>6.7471403721469612</v>
      </c>
      <c r="G34" s="107"/>
      <c r="H34" s="107"/>
      <c r="I34" s="88">
        <f t="shared" si="11"/>
        <v>100</v>
      </c>
      <c r="J34" s="114"/>
      <c r="K34" s="107"/>
      <c r="L34" s="3">
        <v>2.1299999999999999E-2</v>
      </c>
      <c r="M34" s="8">
        <v>2.9282407407407412E-3</v>
      </c>
      <c r="N34" s="110"/>
      <c r="O34" s="133"/>
      <c r="P34" s="50">
        <f t="shared" si="93"/>
        <v>5.6138316377629014</v>
      </c>
      <c r="Q34" s="107"/>
      <c r="R34" s="107"/>
      <c r="S34" s="86">
        <f t="shared" si="459"/>
        <v>95.089285714285722</v>
      </c>
      <c r="T34" s="114"/>
      <c r="U34" s="107"/>
      <c r="V34" s="10">
        <v>1.01E-2</v>
      </c>
      <c r="W34" s="8">
        <v>2.9282407407407412E-3</v>
      </c>
      <c r="X34" s="110"/>
      <c r="Y34" s="112"/>
      <c r="Z34" s="87">
        <f t="shared" si="268"/>
        <v>2.6619577249486057</v>
      </c>
      <c r="AA34" s="107"/>
      <c r="AB34" s="107"/>
      <c r="AC34" s="88">
        <f t="shared" si="460"/>
        <v>45.089285714285715</v>
      </c>
      <c r="AD34" s="114"/>
      <c r="AE34" s="107"/>
      <c r="AF34" s="3">
        <v>2.35E-2</v>
      </c>
      <c r="AG34" s="8">
        <v>3.1944444444444442E-3</v>
      </c>
      <c r="AH34" s="110"/>
      <c r="AI34" s="112"/>
      <c r="AJ34" s="50">
        <f t="shared" si="370"/>
        <v>6.1936640134942813</v>
      </c>
      <c r="AK34" s="107"/>
      <c r="AL34" s="107"/>
      <c r="AM34" s="86">
        <f t="shared" si="461"/>
        <v>104.91071428571431</v>
      </c>
      <c r="AN34" s="114"/>
      <c r="AO34" s="107"/>
      <c r="AP34" s="3">
        <v>2.4500000000000001E-2</v>
      </c>
      <c r="AQ34" s="8">
        <v>2.6620370370370374E-3</v>
      </c>
      <c r="AR34" s="110"/>
      <c r="AS34" s="112"/>
      <c r="AT34" s="50">
        <f t="shared" si="371"/>
        <v>6.4572241842812721</v>
      </c>
      <c r="AU34" s="107"/>
      <c r="AV34" s="107"/>
      <c r="AW34" s="86">
        <f t="shared" si="462"/>
        <v>109.37500000000003</v>
      </c>
      <c r="AX34" s="114"/>
      <c r="AY34" s="107"/>
      <c r="AZ34" s="3">
        <v>2.1600000000000001E-2</v>
      </c>
      <c r="BA34" s="8">
        <v>2.3958333333333336E-3</v>
      </c>
      <c r="BB34" s="110"/>
      <c r="BC34" s="112"/>
      <c r="BD34" s="50">
        <f t="shared" si="372"/>
        <v>5.6928996889989989</v>
      </c>
      <c r="BE34" s="107"/>
      <c r="BF34" s="107"/>
      <c r="BG34" s="86">
        <f t="shared" si="463"/>
        <v>96.428571428571445</v>
      </c>
      <c r="BH34" s="114"/>
      <c r="BI34" s="107"/>
      <c r="BJ34" s="74">
        <v>1.83E-2</v>
      </c>
      <c r="BK34" s="90">
        <v>3.1944444444444442E-3</v>
      </c>
      <c r="BL34" s="120"/>
      <c r="BM34" s="121"/>
      <c r="BN34" s="91">
        <f t="shared" si="373"/>
        <v>4.823151125401929</v>
      </c>
      <c r="BO34" s="122"/>
      <c r="BP34" s="122"/>
      <c r="BQ34" s="92">
        <f t="shared" si="464"/>
        <v>81.696428571428569</v>
      </c>
      <c r="BR34" s="161"/>
      <c r="BS34" s="122"/>
      <c r="BT34" s="3">
        <v>1.8499999999999999E-2</v>
      </c>
      <c r="BU34" s="8">
        <v>2.6620370370370374E-3</v>
      </c>
      <c r="BV34" s="110"/>
      <c r="BW34" s="124"/>
      <c r="BX34" s="50">
        <f t="shared" si="374"/>
        <v>4.8758631595593274</v>
      </c>
      <c r="BY34" s="107"/>
      <c r="BZ34" s="107"/>
      <c r="CA34" s="86">
        <f t="shared" si="465"/>
        <v>82.589285714285722</v>
      </c>
      <c r="CB34" s="114"/>
      <c r="CC34" s="107"/>
      <c r="CD34" s="3">
        <v>1.9900000000000001E-2</v>
      </c>
      <c r="CE34" s="8">
        <v>2.9282407407407412E-3</v>
      </c>
      <c r="CF34" s="110"/>
      <c r="CG34" s="124"/>
      <c r="CH34" s="50">
        <f t="shared" si="375"/>
        <v>5.2448473986611148</v>
      </c>
      <c r="CI34" s="107"/>
      <c r="CJ34" s="107"/>
      <c r="CK34" s="86">
        <f t="shared" si="466"/>
        <v>88.839285714285737</v>
      </c>
      <c r="CL34" s="114"/>
      <c r="CM34" s="107"/>
      <c r="CN34" s="3">
        <v>9.7000000000000003E-3</v>
      </c>
      <c r="CO34" s="8">
        <v>5.0578703703703706E-3</v>
      </c>
      <c r="CP34" s="110"/>
      <c r="CQ34" s="123"/>
      <c r="CR34" s="50">
        <f t="shared" si="376"/>
        <v>2.5565336566338099</v>
      </c>
      <c r="CS34" s="107"/>
      <c r="CT34" s="107"/>
      <c r="CU34" s="86">
        <f t="shared" si="467"/>
        <v>43.303571428571445</v>
      </c>
      <c r="CV34" s="114"/>
      <c r="CW34" s="107"/>
      <c r="CX34">
        <v>8.3000000000000001E-3</v>
      </c>
      <c r="CY34" s="43">
        <v>5.0578703703703706E-3</v>
      </c>
      <c r="CZ34" s="116"/>
      <c r="DA34" s="123"/>
      <c r="DB34" s="50">
        <f t="shared" si="377"/>
        <v>2.1875494175320225</v>
      </c>
      <c r="DC34" s="107"/>
      <c r="DD34" s="107"/>
      <c r="DE34" s="86">
        <f t="shared" si="468"/>
        <v>37.053571428571431</v>
      </c>
      <c r="DF34" s="114"/>
      <c r="DG34" s="107"/>
    </row>
    <row r="35" spans="1:111" x14ac:dyDescent="0.25">
      <c r="A35" s="141" t="s">
        <v>10</v>
      </c>
      <c r="B35" s="3">
        <v>1.4999999999999999E-2</v>
      </c>
      <c r="C35" s="8">
        <v>2.1296296296296298E-3</v>
      </c>
      <c r="D35" s="110">
        <f>AVERAGE(B35,B37)</f>
        <v>1.6550000000000002E-2</v>
      </c>
      <c r="E35" s="132">
        <f>_xlfn.STDEV.S(B35,B37)</f>
        <v>2.192031021678299E-3</v>
      </c>
      <c r="F35" s="50">
        <f t="shared" si="10"/>
        <v>3.9534025618048605</v>
      </c>
      <c r="G35" s="107">
        <f>AVERAGE(F35,F37)</f>
        <v>4.3619208265246963</v>
      </c>
      <c r="H35" s="107">
        <f>_xlfn.STDEV.S(F35,F37)</f>
        <v>0.57773207044391373</v>
      </c>
      <c r="I35" s="86">
        <f t="shared" si="11"/>
        <v>100</v>
      </c>
      <c r="J35" s="114">
        <f>AVERAGE(I35:I37)</f>
        <v>100</v>
      </c>
      <c r="K35" s="107">
        <f t="shared" ref="K35" si="469">_xlfn.STDEV.S(I35:I37)</f>
        <v>0</v>
      </c>
      <c r="L35" s="10">
        <v>1.7600000000000001E-2</v>
      </c>
      <c r="M35" s="8">
        <v>2.9282407407407412E-3</v>
      </c>
      <c r="N35" s="110">
        <f>AVERAGE(L36,L37)</f>
        <v>2.1949999999999997E-2</v>
      </c>
      <c r="O35" s="133">
        <f>_xlfn.STDEV.S(L36:L37)</f>
        <v>7.071067811865432E-5</v>
      </c>
      <c r="P35" s="87">
        <f t="shared" si="93"/>
        <v>4.6386590058510366</v>
      </c>
      <c r="Q35" s="107">
        <f>AVERAGE(P36,P37)</f>
        <v>5.7851457487744451</v>
      </c>
      <c r="R35" s="107">
        <f>_xlfn.STDEV.S(P36:P37)</f>
        <v>1.8636518401416641E-2</v>
      </c>
      <c r="S35" s="88">
        <f>(P35/$G$35)*100</f>
        <v>106.34441087613294</v>
      </c>
      <c r="T35" s="114">
        <f>AVERAGE(S36:S37)</f>
        <v>132.62839879154075</v>
      </c>
      <c r="U35" s="107">
        <f>_xlfn.STDEV.S(S36:S37)</f>
        <v>0.42725485268068542</v>
      </c>
      <c r="V35" s="3">
        <v>2.46E-2</v>
      </c>
      <c r="W35" s="8">
        <v>2.9282407407407412E-3</v>
      </c>
      <c r="X35" s="110">
        <f>AVERAGE(V36,V37)</f>
        <v>1.4E-2</v>
      </c>
      <c r="Y35" s="112">
        <f>_xlfn.STDEV.S(V36:V37)</f>
        <v>2.121320343559642E-3</v>
      </c>
      <c r="Z35" s="50">
        <f t="shared" si="268"/>
        <v>6.4835802013599713</v>
      </c>
      <c r="AA35" s="107">
        <f>AVERAGE(Z35:Z36,Z37)</f>
        <v>4.6210883277985699</v>
      </c>
      <c r="AB35" s="107">
        <f>_xlfn.STDEV.S(Z35:Z37)</f>
        <v>1.6607079521904335</v>
      </c>
      <c r="AC35" s="86">
        <f>(Z35/$G$35)*100</f>
        <v>148.64048338368582</v>
      </c>
      <c r="AD35" s="114">
        <f>AVERAGE(AC35:AC37)</f>
        <v>105.94159113796576</v>
      </c>
      <c r="AE35" s="107">
        <f>_xlfn.STDEV.S(AC35:AC37)</f>
        <v>38.072858683993658</v>
      </c>
      <c r="AF35" s="3">
        <v>1.7600000000000001E-2</v>
      </c>
      <c r="AG35" s="8">
        <v>3.1944444444444442E-3</v>
      </c>
      <c r="AH35" s="110">
        <f t="shared" ref="AH35" si="470">AVERAGE(AF35,AF36,AF37)</f>
        <v>1.72E-2</v>
      </c>
      <c r="AI35" s="112">
        <f t="shared" ref="AI35" si="471">_xlfn.STDEV.S(AF35:AF37)</f>
        <v>3.6055512754640012E-4</v>
      </c>
      <c r="AJ35" s="50">
        <f t="shared" si="370"/>
        <v>4.6386590058510366</v>
      </c>
      <c r="AK35" s="107">
        <f>AVERAGE(AJ35,AJ36,AJ37)</f>
        <v>4.53323493753624</v>
      </c>
      <c r="AL35" s="107">
        <f t="shared" ref="AL35" si="472">_xlfn.STDEV.S(AJ35:AJ37)</f>
        <v>9.5027970994254848E-2</v>
      </c>
      <c r="AM35" s="86">
        <f>(AJ35/$G$35)*100</f>
        <v>106.34441087613294</v>
      </c>
      <c r="AN35" s="114">
        <f t="shared" ref="AN35" si="473">AVERAGE(AM35:AM37)</f>
        <v>103.92749244712991</v>
      </c>
      <c r="AO35" s="107">
        <f t="shared" ref="AO35" si="474">_xlfn.STDEV.S(AM35:AM37)</f>
        <v>2.1785808310960846</v>
      </c>
      <c r="AP35" s="3">
        <v>2.69E-2</v>
      </c>
      <c r="AQ35" s="8">
        <v>2.6620370370370374E-3</v>
      </c>
      <c r="AR35" s="110">
        <f>AVERAGE(AP35,AP36)</f>
        <v>2.6550000000000001E-2</v>
      </c>
      <c r="AS35" s="112">
        <f>_xlfn.STDEV.S(AP35:AP36)</f>
        <v>4.9497474683058275E-4</v>
      </c>
      <c r="AT35" s="50">
        <f t="shared" si="371"/>
        <v>7.0897685941700495</v>
      </c>
      <c r="AU35" s="107">
        <f>AVERAGE(AT35,AT36,AT37)</f>
        <v>6.5538629135698345</v>
      </c>
      <c r="AV35" s="107">
        <f t="shared" ref="AV35" si="475">_xlfn.STDEV.S(AT35:AT37)</f>
        <v>0.77395795298919556</v>
      </c>
      <c r="AW35" s="86">
        <f>(AT35/$G$35)*100</f>
        <v>162.53776435045316</v>
      </c>
      <c r="AX35" s="114">
        <f>AVERAGE(AW35:AW36)</f>
        <v>160.42296072507551</v>
      </c>
      <c r="AY35" s="107">
        <f>_xlfn.STDEV.S(AW35:AW36)</f>
        <v>2.9907839687648581</v>
      </c>
      <c r="AZ35" s="3">
        <v>1.7999999999999999E-2</v>
      </c>
      <c r="BA35" s="8">
        <v>2.3958333333333336E-3</v>
      </c>
      <c r="BB35" s="110">
        <f>AVERAGE(AZ35,AZ36)</f>
        <v>1.77E-2</v>
      </c>
      <c r="BC35" s="112">
        <f>_xlfn.STDEV.S(AZ35:AZ36)</f>
        <v>4.2426406871192844E-4</v>
      </c>
      <c r="BD35" s="50">
        <f t="shared" si="372"/>
        <v>4.7440830741658315</v>
      </c>
      <c r="BE35" s="107">
        <f>AVERAGE(BD35,BD36)</f>
        <v>4.6650150229297349</v>
      </c>
      <c r="BF35" s="107">
        <f>_xlfn.STDEV.S(BD35:BD36)</f>
        <v>0.11181911040849922</v>
      </c>
      <c r="BG35" s="86">
        <f>(BD35/$G$35)*100</f>
        <v>108.76132930513592</v>
      </c>
      <c r="BH35" s="114">
        <f>AVERAGE(BG35:BG36)</f>
        <v>106.94864048338366</v>
      </c>
      <c r="BI35" s="107">
        <f>_xlfn.STDEV.S(BG35:BG36)</f>
        <v>2.5635291160841529</v>
      </c>
      <c r="BJ35" s="3">
        <v>1.4500000000000001E-2</v>
      </c>
      <c r="BK35" s="8">
        <v>3.1944444444444442E-3</v>
      </c>
      <c r="BL35" s="110">
        <f t="shared" ref="BL35" si="476">AVERAGE(BJ35,BJ36,BJ37)</f>
        <v>1.5900000000000001E-2</v>
      </c>
      <c r="BM35" s="112">
        <f t="shared" ref="BM35" si="477">_xlfn.STDEV.S(BJ35:BJ37)</f>
        <v>1.2288205727444502E-3</v>
      </c>
      <c r="BN35" s="50">
        <f t="shared" si="373"/>
        <v>3.8216224764113647</v>
      </c>
      <c r="BO35" s="107">
        <f>AVERAGE(BN35,BN36,BN37)</f>
        <v>4.1906067155131517</v>
      </c>
      <c r="BP35" s="107">
        <f t="shared" ref="BP35" si="478">_xlfn.STDEV.S(BN35:BN37)</f>
        <v>0.3238681600190953</v>
      </c>
      <c r="BQ35" s="86">
        <f>(BN35/$G$35)*100</f>
        <v>87.613293051359491</v>
      </c>
      <c r="BR35" s="114">
        <f t="shared" ref="BR35" si="479">AVERAGE(BQ35:BQ37)</f>
        <v>96.072507552870078</v>
      </c>
      <c r="BS35" s="107">
        <f t="shared" ref="BS35" si="480">_xlfn.STDEV.S(BQ35:BQ37)</f>
        <v>7.4248977205102813</v>
      </c>
      <c r="BT35" s="3">
        <v>1.4999999999999999E-2</v>
      </c>
      <c r="BU35" s="8">
        <v>2.6620370370370374E-3</v>
      </c>
      <c r="BV35" s="110">
        <f>AVERAGE(BT35,BT36)</f>
        <v>1.6E-2</v>
      </c>
      <c r="BW35" s="124">
        <f>_xlfn.STDEV.S(BT35:BT36)</f>
        <v>1.4142135623730963E-3</v>
      </c>
      <c r="BX35" s="50">
        <f t="shared" si="374"/>
        <v>3.9534025618048605</v>
      </c>
      <c r="BY35" s="107">
        <f>AVERAGE(BX35,BX36)</f>
        <v>4.2169627325918508</v>
      </c>
      <c r="BZ35" s="107">
        <f>_xlfn.STDEV.S(BX35:BX36)</f>
        <v>0.37273036802833126</v>
      </c>
      <c r="CA35" s="86">
        <f>(BX35/$G$35)*100</f>
        <v>90.634441087613297</v>
      </c>
      <c r="CB35" s="114">
        <f>AVERAGE(CA35:CA36)</f>
        <v>96.676737160120837</v>
      </c>
      <c r="CC35" s="107">
        <f>_xlfn.STDEV.S(CA35:CA36)</f>
        <v>8.5450970536138584</v>
      </c>
      <c r="CD35" s="3">
        <v>1.9099999999999999E-2</v>
      </c>
      <c r="CE35" s="8">
        <v>2.9282407407407412E-3</v>
      </c>
      <c r="CF35" s="110">
        <f>AVERAGE(CD35,CD37)</f>
        <v>1.8149999999999999E-2</v>
      </c>
      <c r="CG35" s="124">
        <f>_xlfn.STDEV.S(CD35,CD37)</f>
        <v>1.3435028842544395E-3</v>
      </c>
      <c r="CH35" s="50">
        <f t="shared" si="375"/>
        <v>5.0339992620315224</v>
      </c>
      <c r="CI35" s="107">
        <f>AVERAGE(CH35,CH37)</f>
        <v>4.7836170997838812</v>
      </c>
      <c r="CJ35" s="107">
        <f>_xlfn.STDEV.S(CH35,CH37)</f>
        <v>0.35409384962691492</v>
      </c>
      <c r="CK35" s="86">
        <f>(CH35/$G$35)*100</f>
        <v>115.40785498489426</v>
      </c>
      <c r="CL35" s="114">
        <f>AVERAGE(CK35,CK37)</f>
        <v>109.66767371601208</v>
      </c>
      <c r="CM35" s="107">
        <f>_xlfn.STDEV.S(CK35,CK37)</f>
        <v>8.1178422009331737</v>
      </c>
      <c r="CN35" s="3">
        <v>8.6E-3</v>
      </c>
      <c r="CO35" s="8">
        <v>5.0578703703703706E-3</v>
      </c>
      <c r="CP35" s="110">
        <f t="shared" ref="CP35" si="481">AVERAGE(CN35,CN36,CN37)</f>
        <v>9.0666666666666673E-3</v>
      </c>
      <c r="CQ35" s="123">
        <f t="shared" ref="CQ35" si="482">_xlfn.STDEV.S(CN35:CN37)</f>
        <v>5.6862407030773294E-4</v>
      </c>
      <c r="CR35" s="50">
        <f t="shared" si="376"/>
        <v>2.26661746876812</v>
      </c>
      <c r="CS35" s="107">
        <f>AVERAGE(CR35,CR36,CR37)</f>
        <v>2.3896122151353825</v>
      </c>
      <c r="CT35" s="107">
        <f t="shared" ref="CT35" si="483">_xlfn.STDEV.S(CR35:CR37)</f>
        <v>0.14986665708389996</v>
      </c>
      <c r="CU35" s="86">
        <f>(CR35/$G$35)*100</f>
        <v>51.963746223564954</v>
      </c>
      <c r="CV35" s="114">
        <f t="shared" ref="CV35" si="484">AVERAGE(CU35:CU37)</f>
        <v>54.783484390735147</v>
      </c>
      <c r="CW35" s="107">
        <f t="shared" ref="CW35" si="485">_xlfn.STDEV.S(CU35:CU37)</f>
        <v>3.4357949867536748</v>
      </c>
      <c r="CX35">
        <v>6.3E-3</v>
      </c>
      <c r="CY35" s="43">
        <v>5.0578703703703706E-3</v>
      </c>
      <c r="CZ35" s="116">
        <f t="shared" ref="CZ35" si="486">AVERAGE(CX35,CX36,CX37)</f>
        <v>7.9666666666666653E-3</v>
      </c>
      <c r="DA35" s="123">
        <f t="shared" ref="DA35" si="487">_xlfn.STDEV.S(CX35:CX37)</f>
        <v>1.6502525059315413E-3</v>
      </c>
      <c r="DB35" s="50">
        <f t="shared" si="377"/>
        <v>1.6604290759580413</v>
      </c>
      <c r="DC35" s="107">
        <f>AVERAGE(DB35,DB36,DB37)</f>
        <v>2.0996960272696925</v>
      </c>
      <c r="DD35" s="107">
        <f t="shared" ref="DD35" si="488">_xlfn.STDEV.S(DB35:DB37)</f>
        <v>0.43494083230497649</v>
      </c>
      <c r="DE35" s="86">
        <f>(DB35/$G$35)*100</f>
        <v>38.066465256797585</v>
      </c>
      <c r="DF35" s="114">
        <f t="shared" ref="DF35" si="489">AVERAGE(DE35:DE37)</f>
        <v>48.136958710976835</v>
      </c>
      <c r="DG35" s="107">
        <f t="shared" ref="DG35" si="490">_xlfn.STDEV.S(DE35:DE37)</f>
        <v>9.9713142352359121</v>
      </c>
    </row>
    <row r="36" spans="1:111" x14ac:dyDescent="0.25">
      <c r="A36" s="141"/>
      <c r="B36" s="10">
        <v>2.7699999999999999E-2</v>
      </c>
      <c r="C36" s="8">
        <v>2.1296296296296298E-3</v>
      </c>
      <c r="D36" s="110"/>
      <c r="E36" s="132"/>
      <c r="F36" s="87">
        <f t="shared" si="10"/>
        <v>7.3006167307996419</v>
      </c>
      <c r="G36" s="107"/>
      <c r="H36" s="107"/>
      <c r="I36" s="88">
        <f t="shared" si="11"/>
        <v>100</v>
      </c>
      <c r="J36" s="114"/>
      <c r="K36" s="107"/>
      <c r="L36" s="3">
        <v>2.1899999999999999E-2</v>
      </c>
      <c r="M36" s="8">
        <v>2.9282407407407412E-3</v>
      </c>
      <c r="N36" s="110"/>
      <c r="O36" s="133"/>
      <c r="P36" s="50">
        <f t="shared" si="93"/>
        <v>5.7719677402350955</v>
      </c>
      <c r="Q36" s="107"/>
      <c r="R36" s="107"/>
      <c r="S36" s="86">
        <f t="shared" ref="S36" si="491">(P36/$G$35)*100</f>
        <v>132.32628398791539</v>
      </c>
      <c r="T36" s="114"/>
      <c r="U36" s="107"/>
      <c r="V36" s="3">
        <v>1.2500000000000001E-2</v>
      </c>
      <c r="W36" s="8">
        <v>2.9282407407407412E-3</v>
      </c>
      <c r="X36" s="110"/>
      <c r="Y36" s="112"/>
      <c r="Z36" s="50">
        <f t="shared" si="268"/>
        <v>3.294502134837384</v>
      </c>
      <c r="AA36" s="107"/>
      <c r="AB36" s="107"/>
      <c r="AC36" s="86">
        <f t="shared" ref="AC36" si="492">(Z36/$G$35)*100</f>
        <v>75.528700906344412</v>
      </c>
      <c r="AD36" s="114"/>
      <c r="AE36" s="107"/>
      <c r="AF36" s="3">
        <v>1.7100000000000001E-2</v>
      </c>
      <c r="AG36" s="8">
        <v>3.1944444444444442E-3</v>
      </c>
      <c r="AH36" s="110"/>
      <c r="AI36" s="112"/>
      <c r="AJ36" s="50">
        <f t="shared" si="370"/>
        <v>4.5068789204575408</v>
      </c>
      <c r="AK36" s="107"/>
      <c r="AL36" s="107"/>
      <c r="AM36" s="86">
        <f t="shared" ref="AM36" si="493">(AJ36/$G$35)*100</f>
        <v>103.32326283987913</v>
      </c>
      <c r="AN36" s="114"/>
      <c r="AO36" s="107"/>
      <c r="AP36" s="3">
        <v>2.6200000000000001E-2</v>
      </c>
      <c r="AQ36" s="8">
        <v>2.6620370370370374E-3</v>
      </c>
      <c r="AR36" s="110"/>
      <c r="AS36" s="112"/>
      <c r="AT36" s="50">
        <f t="shared" si="371"/>
        <v>6.9052764746191562</v>
      </c>
      <c r="AU36" s="107"/>
      <c r="AV36" s="107"/>
      <c r="AW36" s="86">
        <f t="shared" ref="AW36" si="494">(AT36/$G$35)*100</f>
        <v>158.30815709969787</v>
      </c>
      <c r="AX36" s="114"/>
      <c r="AY36" s="107"/>
      <c r="AZ36" s="3">
        <v>1.7399999999999999E-2</v>
      </c>
      <c r="BA36" s="8">
        <v>2.3958333333333336E-3</v>
      </c>
      <c r="BB36" s="110"/>
      <c r="BC36" s="112"/>
      <c r="BD36" s="50">
        <f t="shared" si="372"/>
        <v>4.5859469716936374</v>
      </c>
      <c r="BE36" s="107"/>
      <c r="BF36" s="107"/>
      <c r="BG36" s="86">
        <f t="shared" ref="BG36" si="495">(BD36/$G$35)*100</f>
        <v>105.1359516616314</v>
      </c>
      <c r="BH36" s="114"/>
      <c r="BI36" s="107"/>
      <c r="BJ36" s="3">
        <v>1.6799999999999999E-2</v>
      </c>
      <c r="BK36" s="8">
        <v>3.1944444444444442E-3</v>
      </c>
      <c r="BL36" s="110"/>
      <c r="BM36" s="112"/>
      <c r="BN36" s="50">
        <f t="shared" si="373"/>
        <v>4.4278108692214433</v>
      </c>
      <c r="BO36" s="107"/>
      <c r="BP36" s="107"/>
      <c r="BQ36" s="86">
        <f t="shared" ref="BQ36" si="496">(BN36/$G$35)*100</f>
        <v>101.51057401812686</v>
      </c>
      <c r="BR36" s="114"/>
      <c r="BS36" s="107"/>
      <c r="BT36" s="3">
        <v>1.7000000000000001E-2</v>
      </c>
      <c r="BU36" s="8">
        <v>2.6620370370370374E-3</v>
      </c>
      <c r="BV36" s="110"/>
      <c r="BW36" s="124"/>
      <c r="BX36" s="50">
        <f t="shared" si="374"/>
        <v>4.4805229033788416</v>
      </c>
      <c r="BY36" s="107"/>
      <c r="BZ36" s="107"/>
      <c r="CA36" s="86">
        <f t="shared" ref="CA36" si="497">(BX36/$G$35)*100</f>
        <v>102.71903323262839</v>
      </c>
      <c r="CB36" s="114"/>
      <c r="CC36" s="107"/>
      <c r="CD36" s="10">
        <v>1.4500000000000001E-2</v>
      </c>
      <c r="CE36" s="8">
        <v>2.9282407407407412E-3</v>
      </c>
      <c r="CF36" s="110"/>
      <c r="CG36" s="124"/>
      <c r="CH36" s="87">
        <f t="shared" si="375"/>
        <v>3.8216224764113647</v>
      </c>
      <c r="CI36" s="107"/>
      <c r="CJ36" s="107"/>
      <c r="CK36" s="88">
        <f t="shared" ref="CK36" si="498">(CH36/$G$35)*100</f>
        <v>87.613293051359491</v>
      </c>
      <c r="CL36" s="114"/>
      <c r="CM36" s="107"/>
      <c r="CN36" s="3">
        <v>8.8999999999999999E-3</v>
      </c>
      <c r="CO36" s="8">
        <v>5.0578703703703706E-3</v>
      </c>
      <c r="CP36" s="110"/>
      <c r="CQ36" s="123"/>
      <c r="CR36" s="50">
        <f t="shared" si="376"/>
        <v>2.345685520004217</v>
      </c>
      <c r="CS36" s="107"/>
      <c r="CT36" s="107"/>
      <c r="CU36" s="86">
        <f t="shared" ref="CU36" si="499">(CR36/$G$35)*100</f>
        <v>53.776435045317214</v>
      </c>
      <c r="CV36" s="114"/>
      <c r="CW36" s="107"/>
      <c r="CX36">
        <v>9.5999999999999992E-3</v>
      </c>
      <c r="CY36" s="43">
        <v>5.0578703703703706E-3</v>
      </c>
      <c r="CZ36" s="116"/>
      <c r="DA36" s="123"/>
      <c r="DB36" s="50">
        <f t="shared" si="377"/>
        <v>2.5301776395551103</v>
      </c>
      <c r="DC36" s="107"/>
      <c r="DD36" s="107"/>
      <c r="DE36" s="86">
        <f t="shared" ref="DE36" si="500">(DB36/$G$35)*100</f>
        <v>58.006042296072494</v>
      </c>
      <c r="DF36" s="114"/>
      <c r="DG36" s="107"/>
    </row>
    <row r="37" spans="1:111" x14ac:dyDescent="0.25">
      <c r="A37" s="141"/>
      <c r="B37" s="3">
        <v>1.8100000000000002E-2</v>
      </c>
      <c r="C37" s="8">
        <v>2.1296296296296298E-3</v>
      </c>
      <c r="D37" s="110"/>
      <c r="E37" s="132"/>
      <c r="F37" s="50">
        <f t="shared" si="10"/>
        <v>4.7704390912445316</v>
      </c>
      <c r="G37" s="107"/>
      <c r="H37" s="107"/>
      <c r="I37" s="86">
        <f t="shared" si="11"/>
        <v>100</v>
      </c>
      <c r="J37" s="114"/>
      <c r="K37" s="107"/>
      <c r="L37" s="3">
        <v>2.1999999999999999E-2</v>
      </c>
      <c r="M37" s="8">
        <v>2.9282407407407412E-3</v>
      </c>
      <c r="N37" s="110"/>
      <c r="O37" s="133"/>
      <c r="P37" s="50">
        <f t="shared" si="93"/>
        <v>5.7983237573137947</v>
      </c>
      <c r="Q37" s="107"/>
      <c r="R37" s="107"/>
      <c r="S37" s="86">
        <f>(P37/$G$35)*100</f>
        <v>132.93051359516613</v>
      </c>
      <c r="T37" s="114"/>
      <c r="U37" s="107"/>
      <c r="V37" s="3">
        <v>1.55E-2</v>
      </c>
      <c r="W37" s="8">
        <v>2.9282407407407412E-3</v>
      </c>
      <c r="X37" s="110"/>
      <c r="Y37" s="112"/>
      <c r="Z37" s="50">
        <f t="shared" si="268"/>
        <v>4.085182647198355</v>
      </c>
      <c r="AA37" s="107"/>
      <c r="AB37" s="107"/>
      <c r="AC37" s="86">
        <f>(Z37/$G$35)*100</f>
        <v>93.655589123867045</v>
      </c>
      <c r="AD37" s="114"/>
      <c r="AE37" s="107"/>
      <c r="AF37" s="3">
        <v>1.6899999999999998E-2</v>
      </c>
      <c r="AG37" s="8">
        <v>3.1944444444444442E-3</v>
      </c>
      <c r="AH37" s="110"/>
      <c r="AI37" s="112"/>
      <c r="AJ37" s="50">
        <f t="shared" si="370"/>
        <v>4.4541668863001416</v>
      </c>
      <c r="AK37" s="107"/>
      <c r="AL37" s="107"/>
      <c r="AM37" s="86">
        <f>(AJ37/$G$35)*100</f>
        <v>102.11480362537762</v>
      </c>
      <c r="AN37" s="114"/>
      <c r="AO37" s="107"/>
      <c r="AP37" s="10">
        <v>2.1499999999999998E-2</v>
      </c>
      <c r="AQ37" s="8">
        <v>2.6620370370370374E-3</v>
      </c>
      <c r="AR37" s="110"/>
      <c r="AS37" s="112"/>
      <c r="AT37" s="50">
        <f t="shared" si="371"/>
        <v>5.6665436719202988</v>
      </c>
      <c r="AU37" s="107"/>
      <c r="AV37" s="107"/>
      <c r="AW37" s="86">
        <f>(AT37/$G$35)*100</f>
        <v>129.90936555891236</v>
      </c>
      <c r="AX37" s="114"/>
      <c r="AY37" s="107"/>
      <c r="AZ37" s="10">
        <v>1.4500000000000001E-2</v>
      </c>
      <c r="BA37" s="8">
        <v>2.3958333333333336E-3</v>
      </c>
      <c r="BB37" s="110"/>
      <c r="BC37" s="112"/>
      <c r="BD37" s="87">
        <f t="shared" si="372"/>
        <v>3.8216224764113647</v>
      </c>
      <c r="BE37" s="107"/>
      <c r="BF37" s="107"/>
      <c r="BG37" s="88">
        <f>(BD37/$G$35)*100</f>
        <v>87.613293051359491</v>
      </c>
      <c r="BH37" s="114"/>
      <c r="BI37" s="107"/>
      <c r="BJ37" s="3">
        <v>1.6400000000000001E-2</v>
      </c>
      <c r="BK37" s="8">
        <v>3.1944444444444442E-3</v>
      </c>
      <c r="BL37" s="110"/>
      <c r="BM37" s="112"/>
      <c r="BN37" s="50">
        <f t="shared" si="373"/>
        <v>4.3223868009066475</v>
      </c>
      <c r="BO37" s="107"/>
      <c r="BP37" s="107"/>
      <c r="BQ37" s="86">
        <f>(BN37/$G$35)*100</f>
        <v>99.09365558912387</v>
      </c>
      <c r="BR37" s="114"/>
      <c r="BS37" s="107"/>
      <c r="BT37" s="10">
        <v>2.1100000000000001E-2</v>
      </c>
      <c r="BU37" s="8">
        <v>2.6620370370370374E-3</v>
      </c>
      <c r="BV37" s="110"/>
      <c r="BW37" s="124"/>
      <c r="BX37" s="87">
        <f t="shared" si="374"/>
        <v>5.5611196036055031</v>
      </c>
      <c r="BY37" s="107"/>
      <c r="BZ37" s="107"/>
      <c r="CA37" s="88">
        <f>(BX37/$G$35)*100</f>
        <v>127.49244712990935</v>
      </c>
      <c r="CB37" s="114"/>
      <c r="CC37" s="107"/>
      <c r="CD37" s="3">
        <v>1.72E-2</v>
      </c>
      <c r="CE37" s="8">
        <v>2.9282407407407412E-3</v>
      </c>
      <c r="CF37" s="110"/>
      <c r="CG37" s="124"/>
      <c r="CH37" s="50">
        <f t="shared" si="375"/>
        <v>4.53323493753624</v>
      </c>
      <c r="CI37" s="107"/>
      <c r="CJ37" s="107"/>
      <c r="CK37" s="86">
        <f>(CH37/$G$35)*100</f>
        <v>103.92749244712991</v>
      </c>
      <c r="CL37" s="114"/>
      <c r="CM37" s="107"/>
      <c r="CN37" s="3">
        <v>9.7000000000000003E-3</v>
      </c>
      <c r="CO37" s="8">
        <v>5.0578703703703706E-3</v>
      </c>
      <c r="CP37" s="110"/>
      <c r="CQ37" s="123"/>
      <c r="CR37" s="50">
        <f t="shared" si="376"/>
        <v>2.5565336566338099</v>
      </c>
      <c r="CS37" s="107"/>
      <c r="CT37" s="107"/>
      <c r="CU37" s="86">
        <f>(CR37/$G$35)*100</f>
        <v>58.610271903323266</v>
      </c>
      <c r="CV37" s="114"/>
      <c r="CW37" s="107"/>
      <c r="CX37">
        <v>8.0000000000000002E-3</v>
      </c>
      <c r="CY37" s="43">
        <v>5.0578703703703706E-3</v>
      </c>
      <c r="CZ37" s="116"/>
      <c r="DA37" s="123"/>
      <c r="DB37" s="50">
        <f t="shared" si="377"/>
        <v>2.1084813662959254</v>
      </c>
      <c r="DC37" s="107"/>
      <c r="DD37" s="107"/>
      <c r="DE37" s="86">
        <f>(DB37/$G$35)*100</f>
        <v>48.338368580060411</v>
      </c>
      <c r="DF37" s="114"/>
      <c r="DG37" s="107"/>
    </row>
    <row r="38" spans="1:111" x14ac:dyDescent="0.25">
      <c r="A38" s="138" t="s">
        <v>11</v>
      </c>
      <c r="B38" s="3">
        <v>2.4299999999999999E-2</v>
      </c>
      <c r="C38" s="8">
        <v>2.6620370370370374E-3</v>
      </c>
      <c r="D38" s="110">
        <f>AVERAGE(B38,B39,B40)</f>
        <v>2.5366666666666666E-2</v>
      </c>
      <c r="E38" s="132">
        <f>_xlfn.STDEV.S(B38:B40)</f>
        <v>1.1015141094572207E-3</v>
      </c>
      <c r="F38" s="50">
        <f t="shared" si="10"/>
        <v>6.4045121501238729</v>
      </c>
      <c r="G38" s="107">
        <f>AVERAGE(F38,F39,F40)</f>
        <v>6.6856429989633304</v>
      </c>
      <c r="H38" s="107">
        <f>_xlfn.STDEV.S(F38:F40)</f>
        <v>0.29031524681282517</v>
      </c>
      <c r="I38" s="86">
        <f t="shared" si="11"/>
        <v>100</v>
      </c>
      <c r="J38" s="114">
        <f t="shared" ref="J38" si="501">AVERAGE(I38:I40)</f>
        <v>100</v>
      </c>
      <c r="K38" s="107">
        <f t="shared" ref="K38" si="502">_xlfn.STDEV.S(I38:I40)</f>
        <v>0</v>
      </c>
      <c r="L38" s="3">
        <v>2.9000000000000001E-2</v>
      </c>
      <c r="M38" s="8">
        <v>2.6620370370370374E-3</v>
      </c>
      <c r="N38" s="110">
        <f t="shared" ref="N38" si="503">AVERAGE(L38,L39,L40)</f>
        <v>2.86E-2</v>
      </c>
      <c r="O38" s="133">
        <f t="shared" ref="O38" si="504">_xlfn.STDEV.S(L38:L40)</f>
        <v>8.7177978870813541E-4</v>
      </c>
      <c r="P38" s="50">
        <f t="shared" si="93"/>
        <v>7.6432449528227293</v>
      </c>
      <c r="Q38" s="107">
        <f t="shared" ref="Q38" si="505">AVERAGE(P38,P39,P40)</f>
        <v>7.5378208845079335</v>
      </c>
      <c r="R38" s="107">
        <f t="shared" ref="R38" si="506">_xlfn.STDEV.S(P38:P40)</f>
        <v>0.22976643000056249</v>
      </c>
      <c r="S38" s="86">
        <f>(P38/$G$38)*100</f>
        <v>114.32325886990802</v>
      </c>
      <c r="T38" s="114">
        <f t="shared" ref="T38" si="507">AVERAGE(S38:S40)</f>
        <v>112.74638633377135</v>
      </c>
      <c r="U38" s="107">
        <f t="shared" ref="U38" si="508">_xlfn.STDEV.S(S38:S40)</f>
        <v>3.4367140159322007</v>
      </c>
      <c r="V38" s="3">
        <v>2.47E-2</v>
      </c>
      <c r="W38" s="8">
        <v>2.6620370370370374E-3</v>
      </c>
      <c r="X38" s="110">
        <f>AVERAGE(V38,V39)</f>
        <v>2.5500000000000002E-2</v>
      </c>
      <c r="Y38" s="112">
        <f>_xlfn.STDEV.S(V38:V39)</f>
        <v>1.1313708498984767E-3</v>
      </c>
      <c r="Z38" s="50">
        <f t="shared" si="268"/>
        <v>6.5099362184386695</v>
      </c>
      <c r="AA38" s="107">
        <f>AVERAGE(Z38,Z39)</f>
        <v>6.7207843550682629</v>
      </c>
      <c r="AB38" s="107">
        <f>_xlfn.STDEV.S(Z38:Z39)</f>
        <v>0.29818429442266564</v>
      </c>
      <c r="AC38" s="86">
        <f>(Z38/$G$38)*100</f>
        <v>97.371879106438882</v>
      </c>
      <c r="AD38" s="114">
        <f>AVERAGE(AC38:AC39)</f>
        <v>100.52562417871222</v>
      </c>
      <c r="AE38" s="107">
        <f>_xlfn.STDEV.S(AC38:AC39)</f>
        <v>4.4600690534762721</v>
      </c>
      <c r="AF38" s="3">
        <v>2.5600000000000001E-2</v>
      </c>
      <c r="AG38" s="8">
        <v>3.1944444444444442E-3</v>
      </c>
      <c r="AH38" s="110">
        <f t="shared" ref="AH38" si="509">AVERAGE(AF38,AF39,AF40)</f>
        <v>2.6266666666666671E-2</v>
      </c>
      <c r="AI38" s="112">
        <f t="shared" ref="AI38" si="510">_xlfn.STDEV.S(AF38:AF40)</f>
        <v>9.0737717258774706E-4</v>
      </c>
      <c r="AJ38" s="50">
        <f t="shared" si="370"/>
        <v>6.7471403721469612</v>
      </c>
      <c r="AK38" s="107">
        <f>AVERAGE(AJ38,AJ39,AJ40)</f>
        <v>6.922847152671622</v>
      </c>
      <c r="AL38" s="107">
        <f t="shared" ref="AL38" si="511">_xlfn.STDEV.S(AJ38:AJ40)</f>
        <v>0.23914848257544363</v>
      </c>
      <c r="AM38" s="86">
        <f>(AJ38/$G$38)*100</f>
        <v>100.91984231274638</v>
      </c>
      <c r="AN38" s="114">
        <f t="shared" ref="AN38" si="512">AVERAGE(AM38:AM40)</f>
        <v>103.54796320630749</v>
      </c>
      <c r="AO38" s="107">
        <f t="shared" ref="AO38" si="513">_xlfn.STDEV.S(AM38:AM40)</f>
        <v>3.5770453584273896</v>
      </c>
      <c r="AP38" s="3">
        <v>1.9900000000000001E-2</v>
      </c>
      <c r="AQ38" s="8">
        <v>3.1944444444444442E-3</v>
      </c>
      <c r="AR38" s="110">
        <f>AVERAGE(AP38,AP40)</f>
        <v>2.1049999999999999E-2</v>
      </c>
      <c r="AS38" s="112">
        <f>_xlfn.STDEV.S(AP38,AP40)</f>
        <v>1.6263455967290594E-3</v>
      </c>
      <c r="AT38" s="50">
        <f t="shared" si="371"/>
        <v>5.2448473986611148</v>
      </c>
      <c r="AU38" s="107">
        <f>AVERAGE(AT38,AT40)</f>
        <v>5.5479415950661544</v>
      </c>
      <c r="AV38" s="107">
        <f>_xlfn.STDEV.S(AT38,AT40)</f>
        <v>0.42863992323258154</v>
      </c>
      <c r="AW38" s="86">
        <f>(AT38/$G$38)*100</f>
        <v>78.449408672798953</v>
      </c>
      <c r="AX38" s="114">
        <f>AVERAGE(AW38,AW40)</f>
        <v>82.982917214191872</v>
      </c>
      <c r="AY38" s="107">
        <f>_xlfn.STDEV.S(AW38,AW40)</f>
        <v>6.4113492643721246</v>
      </c>
      <c r="AZ38" s="10">
        <v>2.24E-2</v>
      </c>
      <c r="BA38" s="8">
        <v>3.4606481481481485E-3</v>
      </c>
      <c r="BB38" s="110">
        <f>AVERAGE(AZ39,AZ40)</f>
        <v>1.7349999999999997E-2</v>
      </c>
      <c r="BC38" s="112">
        <f>_xlfn.STDEV.S(AZ39:AZ40)</f>
        <v>7.071067811865432E-5</v>
      </c>
      <c r="BD38" s="87">
        <f t="shared" si="372"/>
        <v>5.9037478256285905</v>
      </c>
      <c r="BE38" s="107">
        <f>AVERAGE(BD39,BD40)</f>
        <v>4.5727689631542878</v>
      </c>
      <c r="BF38" s="107">
        <f>_xlfn.STDEV.S(BD39:BD40)</f>
        <v>1.8636518401416641E-2</v>
      </c>
      <c r="BG38" s="88">
        <f>(BD38/$G$38)*100</f>
        <v>88.304862023653072</v>
      </c>
      <c r="BH38" s="114">
        <f>AVERAGE(BG39:BG40)</f>
        <v>68.396846254927723</v>
      </c>
      <c r="BI38" s="107">
        <f>_xlfn.STDEV.S(BG39:BG40)</f>
        <v>0.27875431584226323</v>
      </c>
      <c r="BJ38" s="3">
        <v>1.41E-2</v>
      </c>
      <c r="BK38" s="8">
        <v>3.1944444444444442E-3</v>
      </c>
      <c r="BL38" s="110">
        <f t="shared" ref="BL38" si="514">AVERAGE(BJ38,BJ39,BJ40)</f>
        <v>1.3733333333333334E-2</v>
      </c>
      <c r="BM38" s="112">
        <f t="shared" ref="BM38" si="515">_xlfn.STDEV.S(BJ38:BJ40)</f>
        <v>1.0969655114602885E-3</v>
      </c>
      <c r="BN38" s="50">
        <f t="shared" si="373"/>
        <v>3.7161984080965684</v>
      </c>
      <c r="BO38" s="107">
        <f>AVERAGE(BN38,BN39,BN40)</f>
        <v>3.6195596788080056</v>
      </c>
      <c r="BP38" s="107">
        <f t="shared" ref="BP38" si="516">_xlfn.STDEV.S(BN38:BN40)</f>
        <v>0.28911641754791201</v>
      </c>
      <c r="BQ38" s="86">
        <f>(BN38/$G$38)*100</f>
        <v>55.584756898817346</v>
      </c>
      <c r="BR38" s="114">
        <f t="shared" ref="BR38" si="517">AVERAGE(BQ38:BQ40)</f>
        <v>54.139290407358743</v>
      </c>
      <c r="BS38" s="107">
        <f t="shared" ref="BS38" si="518">_xlfn.STDEV.S(BQ38:BQ40)</f>
        <v>4.3244369702770857</v>
      </c>
      <c r="BT38" s="3">
        <v>1.24E-2</v>
      </c>
      <c r="BU38" s="8">
        <v>2.1296296296296298E-3</v>
      </c>
      <c r="BV38" s="110">
        <f t="shared" ref="BV38" si="519">AVERAGE(BT38,BT39,BT40)</f>
        <v>1.2733333333333333E-2</v>
      </c>
      <c r="BW38" s="124">
        <f t="shared" ref="BW38" si="520">_xlfn.STDEV.S(BT38:BT40)</f>
        <v>5.7735026918962634E-4</v>
      </c>
      <c r="BX38" s="50">
        <f t="shared" si="374"/>
        <v>3.2681461177586844</v>
      </c>
      <c r="BY38" s="107">
        <f>AVERAGE(BX38,BX39,BX40)</f>
        <v>3.3559995080210143</v>
      </c>
      <c r="BZ38" s="107">
        <f t="shared" ref="BZ38" si="521">_xlfn.STDEV.S(BX38:BX40)</f>
        <v>0.15216653555153287</v>
      </c>
      <c r="CA38" s="86">
        <f>(BX38/$G$38)*100</f>
        <v>48.883048620236529</v>
      </c>
      <c r="CB38" s="114">
        <f t="shared" ref="CB38" si="522">AVERAGE(CA38:CA40)</f>
        <v>50.197109067017088</v>
      </c>
      <c r="CC38" s="107">
        <f t="shared" ref="CC38" si="523">_xlfn.STDEV.S(CA38:CA40)</f>
        <v>2.2760194580405786</v>
      </c>
      <c r="CD38" s="3">
        <v>1.15E-2</v>
      </c>
      <c r="CE38" s="8">
        <v>3.4606481481481485E-3</v>
      </c>
      <c r="CF38" s="110">
        <f>AVERAGE(CD38,CD39)</f>
        <v>1.1300000000000001E-2</v>
      </c>
      <c r="CG38" s="124">
        <f>_xlfn.STDEV.S(CD38:CD39)</f>
        <v>2.8284271247461853E-4</v>
      </c>
      <c r="CH38" s="50">
        <f t="shared" si="375"/>
        <v>3.0309419640503927</v>
      </c>
      <c r="CI38" s="107">
        <f>AVERAGE(CH38,CH39)</f>
        <v>2.9782299298929948</v>
      </c>
      <c r="CJ38" s="107">
        <f>_xlfn.STDEV.S(CH38:CH39)</f>
        <v>7.4546073605665938E-2</v>
      </c>
      <c r="CK38" s="86">
        <f>(CH38/$G$38)*100</f>
        <v>45.335085413929036</v>
      </c>
      <c r="CL38" s="114">
        <f>AVERAGE(CK38:CK39)</f>
        <v>44.546649145860712</v>
      </c>
      <c r="CM38" s="107">
        <f>_xlfn.STDEV.S(CK38:CK39)</f>
        <v>1.1150172633690529</v>
      </c>
      <c r="CN38" s="3">
        <v>2E-3</v>
      </c>
      <c r="CO38" s="8">
        <v>3.4606481481481485E-3</v>
      </c>
      <c r="CP38" s="110">
        <f t="shared" ref="CP38" si="524">AVERAGE(CN38,CN39,CN40)</f>
        <v>1.7666666666666666E-3</v>
      </c>
      <c r="CQ38" s="123">
        <f t="shared" ref="CQ38" si="525">_xlfn.STDEV.S(CN38:CN40)</f>
        <v>2.0816659994661328E-4</v>
      </c>
      <c r="CR38" s="50">
        <f t="shared" si="376"/>
        <v>0.52712034157398135</v>
      </c>
      <c r="CS38" s="107">
        <f>AVERAGE(CR38,CR39,CR40)</f>
        <v>0.46562296839035017</v>
      </c>
      <c r="CT38" s="107">
        <f t="shared" ref="CT38" si="526">_xlfn.STDEV.S(CR38:CR40)</f>
        <v>5.4864424634076564E-2</v>
      </c>
      <c r="CU38" s="86">
        <f>(CR38/$G$38)*100</f>
        <v>7.8843626806833118</v>
      </c>
      <c r="CV38" s="114">
        <f t="shared" ref="CV38" si="527">AVERAGE(CU38:CU40)</f>
        <v>6.9645203679369247</v>
      </c>
      <c r="CW38" s="107">
        <f t="shared" ref="CW38" si="528">_xlfn.STDEV.S(CU38:CU40)</f>
        <v>0.82063048599190558</v>
      </c>
      <c r="CX38">
        <v>1.4E-3</v>
      </c>
      <c r="CY38" s="43">
        <v>6.9212962962962969E-3</v>
      </c>
      <c r="CZ38" s="116">
        <f t="shared" ref="CZ38" si="529">AVERAGE(CX38,CX39,CX40)</f>
        <v>1.6333333333333332E-3</v>
      </c>
      <c r="DA38" s="123">
        <f t="shared" ref="DA38" si="530">_xlfn.STDEV.S(CX38:CX40)</f>
        <v>2.5166114784235834E-4</v>
      </c>
      <c r="DB38" s="50">
        <f t="shared" si="377"/>
        <v>0.3689842391017869</v>
      </c>
      <c r="DC38" s="107">
        <f>AVERAGE(DB38,DB39,DB40)</f>
        <v>0.43048161228541809</v>
      </c>
      <c r="DD38" s="107">
        <f t="shared" ref="DD38" si="531">_xlfn.STDEV.S(DB38:DB40)</f>
        <v>6.6327855105782166E-2</v>
      </c>
      <c r="DE38" s="86">
        <f>(DB38/$G$38)*100</f>
        <v>5.519053876478317</v>
      </c>
      <c r="DF38" s="114">
        <f t="shared" ref="DF38" si="532">AVERAGE(DE38:DE40)</f>
        <v>6.4388961892247032</v>
      </c>
      <c r="DG38" s="107">
        <f t="shared" ref="DG38" si="533">_xlfn.STDEV.S(DE38:DE40)</f>
        <v>0.9920938811131117</v>
      </c>
    </row>
    <row r="39" spans="1:111" x14ac:dyDescent="0.25">
      <c r="A39" s="138"/>
      <c r="B39" s="3">
        <v>2.53E-2</v>
      </c>
      <c r="C39" s="8">
        <v>2.6620370370370374E-3</v>
      </c>
      <c r="D39" s="110"/>
      <c r="E39" s="132"/>
      <c r="F39" s="50">
        <f t="shared" si="10"/>
        <v>6.6680723209108637</v>
      </c>
      <c r="G39" s="107"/>
      <c r="H39" s="107"/>
      <c r="I39" s="86">
        <f t="shared" si="11"/>
        <v>100</v>
      </c>
      <c r="J39" s="114"/>
      <c r="K39" s="107"/>
      <c r="L39" s="3">
        <v>2.76E-2</v>
      </c>
      <c r="M39" s="8">
        <v>2.6620370370370374E-3</v>
      </c>
      <c r="N39" s="110"/>
      <c r="O39" s="133"/>
      <c r="P39" s="50">
        <f t="shared" si="93"/>
        <v>7.2742607137209427</v>
      </c>
      <c r="Q39" s="107"/>
      <c r="R39" s="107"/>
      <c r="S39" s="86">
        <f t="shared" ref="S39" si="534">(P39/$G$38)*100</f>
        <v>108.80420499342969</v>
      </c>
      <c r="T39" s="114"/>
      <c r="U39" s="107"/>
      <c r="V39" s="3">
        <v>2.63E-2</v>
      </c>
      <c r="W39" s="8">
        <v>2.6620370370370374E-3</v>
      </c>
      <c r="X39" s="110"/>
      <c r="Y39" s="112"/>
      <c r="Z39" s="50">
        <f>(V39/(6220*0.61))*1000000</f>
        <v>6.9316324916978553</v>
      </c>
      <c r="AA39" s="107"/>
      <c r="AB39" s="107"/>
      <c r="AC39" s="86">
        <f t="shared" ref="AC39" si="535">(Z39/$G$38)*100</f>
        <v>103.67936925098556</v>
      </c>
      <c r="AD39" s="114"/>
      <c r="AE39" s="107"/>
      <c r="AF39" s="3">
        <v>2.5899999999999999E-2</v>
      </c>
      <c r="AG39" s="8">
        <v>3.1944444444444442E-3</v>
      </c>
      <c r="AH39" s="110"/>
      <c r="AI39" s="112"/>
      <c r="AJ39" s="50">
        <f>(AF39/(6220*0.61))*1000000</f>
        <v>6.8262084233830587</v>
      </c>
      <c r="AK39" s="107"/>
      <c r="AL39" s="107"/>
      <c r="AM39" s="86">
        <f t="shared" ref="AM39" si="536">(AJ39/$G$38)*100</f>
        <v>102.10249671484888</v>
      </c>
      <c r="AN39" s="114"/>
      <c r="AO39" s="107"/>
      <c r="AP39" s="10">
        <v>2.5399999999999999E-2</v>
      </c>
      <c r="AQ39" s="8">
        <v>3.1944444444444442E-3</v>
      </c>
      <c r="AR39" s="110"/>
      <c r="AS39" s="112"/>
      <c r="AT39" s="87">
        <f>(AP39/(6220*0.61))*1000000</f>
        <v>6.6944283379895628</v>
      </c>
      <c r="AU39" s="107"/>
      <c r="AV39" s="107"/>
      <c r="AW39" s="88">
        <f t="shared" ref="AW39" si="537">(AT39/$G$38)*100</f>
        <v>100.13140604467804</v>
      </c>
      <c r="AX39" s="114"/>
      <c r="AY39" s="107"/>
      <c r="AZ39" s="3">
        <v>1.7299999999999999E-2</v>
      </c>
      <c r="BA39" s="8">
        <v>3.4606481481481485E-3</v>
      </c>
      <c r="BB39" s="110"/>
      <c r="BC39" s="112"/>
      <c r="BD39" s="50">
        <f>(AZ39/(6220*0.61))*1000000</f>
        <v>4.5595909546149382</v>
      </c>
      <c r="BE39" s="107"/>
      <c r="BF39" s="107"/>
      <c r="BG39" s="86">
        <f t="shared" ref="BG39" si="538">(BD39/$G$38)*100</f>
        <v>68.199737187910642</v>
      </c>
      <c r="BH39" s="114"/>
      <c r="BI39" s="107"/>
      <c r="BJ39" s="3">
        <v>1.46E-2</v>
      </c>
      <c r="BK39" s="8">
        <v>3.1944444444444442E-3</v>
      </c>
      <c r="BL39" s="110"/>
      <c r="BM39" s="112"/>
      <c r="BN39" s="50">
        <f>(BJ39/(6220*0.61))*1000000</f>
        <v>3.8479784934900638</v>
      </c>
      <c r="BO39" s="107"/>
      <c r="BP39" s="107"/>
      <c r="BQ39" s="86">
        <f t="shared" ref="BQ39" si="539">(BN39/$G$38)*100</f>
        <v>57.55584756898817</v>
      </c>
      <c r="BR39" s="114"/>
      <c r="BS39" s="107"/>
      <c r="BT39" s="3">
        <v>1.24E-2</v>
      </c>
      <c r="BU39" s="8">
        <v>2.1296296296296298E-3</v>
      </c>
      <c r="BV39" s="110"/>
      <c r="BW39" s="124"/>
      <c r="BX39" s="50">
        <f>(BT39/(6220*0.61))*1000000</f>
        <v>3.2681461177586844</v>
      </c>
      <c r="BY39" s="107"/>
      <c r="BZ39" s="107"/>
      <c r="CA39" s="86">
        <f t="shared" ref="CA39" si="540">(BX39/$G$38)*100</f>
        <v>48.883048620236529</v>
      </c>
      <c r="CB39" s="114"/>
      <c r="CC39" s="107"/>
      <c r="CD39" s="3">
        <v>1.11E-2</v>
      </c>
      <c r="CE39" s="8">
        <v>3.4606481481481485E-3</v>
      </c>
      <c r="CF39" s="110"/>
      <c r="CG39" s="124"/>
      <c r="CH39" s="50">
        <f>(CD39/(6220*0.61))*1000000</f>
        <v>2.925517895735597</v>
      </c>
      <c r="CI39" s="107"/>
      <c r="CJ39" s="107"/>
      <c r="CK39" s="86">
        <f t="shared" ref="CK39" si="541">(CH39/$G$38)*100</f>
        <v>43.758212877792388</v>
      </c>
      <c r="CL39" s="114"/>
      <c r="CM39" s="107"/>
      <c r="CN39" s="3">
        <v>1.6000000000000001E-3</v>
      </c>
      <c r="CO39" s="8">
        <v>3.4606481481481485E-3</v>
      </c>
      <c r="CP39" s="110"/>
      <c r="CQ39" s="123"/>
      <c r="CR39" s="50">
        <f>(CN39/(6220*0.61))*1000000</f>
        <v>0.42169627325918507</v>
      </c>
      <c r="CS39" s="107"/>
      <c r="CT39" s="107"/>
      <c r="CU39" s="86">
        <f t="shared" ref="CU39" si="542">(CR39/$G$38)*100</f>
        <v>6.3074901445466489</v>
      </c>
      <c r="CV39" s="114"/>
      <c r="CW39" s="107"/>
      <c r="CX39">
        <v>1.9E-3</v>
      </c>
      <c r="CY39" s="43">
        <v>6.9212962962962969E-3</v>
      </c>
      <c r="CZ39" s="116"/>
      <c r="DA39" s="123"/>
      <c r="DB39" s="50">
        <f>(CX39/(6220*0.61))*1000000</f>
        <v>0.5007643244952823</v>
      </c>
      <c r="DC39" s="107"/>
      <c r="DD39" s="107"/>
      <c r="DE39" s="86">
        <f t="shared" ref="DE39" si="543">(DB39/$G$38)*100</f>
        <v>7.4901445466491454</v>
      </c>
      <c r="DF39" s="114"/>
      <c r="DG39" s="107"/>
    </row>
    <row r="40" spans="1:111" x14ac:dyDescent="0.25">
      <c r="A40" s="138"/>
      <c r="B40" s="3">
        <v>2.6499999999999999E-2</v>
      </c>
      <c r="C40" s="8">
        <v>2.6620370370370374E-3</v>
      </c>
      <c r="D40" s="110"/>
      <c r="E40" s="132"/>
      <c r="F40" s="50">
        <f t="shared" si="10"/>
        <v>6.9843445258552528</v>
      </c>
      <c r="G40" s="107"/>
      <c r="H40" s="107"/>
      <c r="I40" s="86">
        <f t="shared" si="11"/>
        <v>100</v>
      </c>
      <c r="J40" s="114"/>
      <c r="K40" s="107"/>
      <c r="L40" s="3">
        <v>2.92E-2</v>
      </c>
      <c r="M40" s="8">
        <v>2.6620370370370374E-3</v>
      </c>
      <c r="N40" s="110"/>
      <c r="O40" s="133"/>
      <c r="P40" s="50">
        <f t="shared" si="93"/>
        <v>7.6959569869801276</v>
      </c>
      <c r="Q40" s="107"/>
      <c r="R40" s="107"/>
      <c r="S40" s="86">
        <f>(P40/$G$38)*100</f>
        <v>115.11169513797634</v>
      </c>
      <c r="T40" s="114"/>
      <c r="U40" s="107"/>
      <c r="V40" s="10">
        <v>2.9700000000000001E-2</v>
      </c>
      <c r="W40" s="8">
        <v>2.6620370370370374E-3</v>
      </c>
      <c r="X40" s="110"/>
      <c r="Y40" s="112"/>
      <c r="Z40" s="87">
        <f t="shared" si="268"/>
        <v>7.8277370723736235</v>
      </c>
      <c r="AA40" s="107"/>
      <c r="AB40" s="107"/>
      <c r="AC40" s="88">
        <f>(Z40/$G$38)*100</f>
        <v>117.08278580814718</v>
      </c>
      <c r="AD40" s="114"/>
      <c r="AE40" s="107"/>
      <c r="AF40" s="3">
        <v>2.7300000000000001E-2</v>
      </c>
      <c r="AG40" s="8">
        <v>3.1944444444444442E-3</v>
      </c>
      <c r="AH40" s="110"/>
      <c r="AI40" s="112"/>
      <c r="AJ40" s="50">
        <f t="shared" ref="AJ40:AJ97" si="544">(AF40/(6220*0.61))*1000000</f>
        <v>7.1951926624848461</v>
      </c>
      <c r="AK40" s="107"/>
      <c r="AL40" s="107"/>
      <c r="AM40" s="86">
        <f>(AJ40/$G$38)*100</f>
        <v>107.62155059132721</v>
      </c>
      <c r="AN40" s="114"/>
      <c r="AO40" s="107"/>
      <c r="AP40" s="3">
        <v>2.2200000000000001E-2</v>
      </c>
      <c r="AQ40" s="8">
        <v>3.1944444444444442E-3</v>
      </c>
      <c r="AR40" s="110"/>
      <c r="AS40" s="112"/>
      <c r="AT40" s="50">
        <f t="shared" ref="AT40:AT97" si="545">(AP40/(6220*0.61))*1000000</f>
        <v>5.8510357914711939</v>
      </c>
      <c r="AU40" s="107"/>
      <c r="AV40" s="107"/>
      <c r="AW40" s="86">
        <f>(AT40/$G$38)*100</f>
        <v>87.516425755584777</v>
      </c>
      <c r="AX40" s="114"/>
      <c r="AY40" s="107"/>
      <c r="AZ40" s="3">
        <v>1.7399999999999999E-2</v>
      </c>
      <c r="BA40" s="8">
        <v>3.4606481481481485E-3</v>
      </c>
      <c r="BB40" s="110"/>
      <c r="BC40" s="112"/>
      <c r="BD40" s="50">
        <f t="shared" ref="BD40:BD97" si="546">(AZ40/(6220*0.61))*1000000</f>
        <v>4.5859469716936374</v>
      </c>
      <c r="BE40" s="107"/>
      <c r="BF40" s="107"/>
      <c r="BG40" s="86">
        <f>(BD40/$G$38)*100</f>
        <v>68.593955321944804</v>
      </c>
      <c r="BH40" s="114"/>
      <c r="BI40" s="107"/>
      <c r="BJ40" s="3">
        <v>1.2500000000000001E-2</v>
      </c>
      <c r="BK40" s="8">
        <v>3.1944444444444442E-3</v>
      </c>
      <c r="BL40" s="110"/>
      <c r="BM40" s="112"/>
      <c r="BN40" s="50">
        <f t="shared" ref="BN40:BN97" si="547">(BJ40/(6220*0.61))*1000000</f>
        <v>3.294502134837384</v>
      </c>
      <c r="BO40" s="107"/>
      <c r="BP40" s="107"/>
      <c r="BQ40" s="86">
        <f>(BN40/$G$38)*100</f>
        <v>49.277266754270705</v>
      </c>
      <c r="BR40" s="114"/>
      <c r="BS40" s="107"/>
      <c r="BT40" s="3">
        <v>1.34E-2</v>
      </c>
      <c r="BU40" s="8">
        <v>2.1296296296296298E-3</v>
      </c>
      <c r="BV40" s="110"/>
      <c r="BW40" s="124"/>
      <c r="BX40" s="50">
        <f t="shared" ref="BX40:BX97" si="548">(BT40/(6220*0.61))*1000000</f>
        <v>3.5317062885456751</v>
      </c>
      <c r="BY40" s="107"/>
      <c r="BZ40" s="107"/>
      <c r="CA40" s="86">
        <f>(BX40/$G$38)*100</f>
        <v>52.825229960578191</v>
      </c>
      <c r="CB40" s="114"/>
      <c r="CC40" s="107"/>
      <c r="CD40" s="10">
        <v>7.4999999999999997E-3</v>
      </c>
      <c r="CE40" s="8">
        <v>3.4606481481481485E-3</v>
      </c>
      <c r="CF40" s="110"/>
      <c r="CG40" s="124"/>
      <c r="CH40" s="87">
        <f t="shared" ref="CH40:CH97" si="549">(CD40/(6220*0.61))*1000000</f>
        <v>1.9767012809024302</v>
      </c>
      <c r="CI40" s="107"/>
      <c r="CJ40" s="107"/>
      <c r="CK40" s="88">
        <f>(CH40/$G$38)*100</f>
        <v>29.56636005256242</v>
      </c>
      <c r="CL40" s="114"/>
      <c r="CM40" s="107"/>
      <c r="CN40" s="3">
        <v>1.6999999999999999E-3</v>
      </c>
      <c r="CO40" s="8">
        <v>3.4606481481481485E-3</v>
      </c>
      <c r="CP40" s="110"/>
      <c r="CQ40" s="123"/>
      <c r="CR40" s="50">
        <f t="shared" ref="CR40:CR97" si="550">(CN40/(6220*0.61))*1000000</f>
        <v>0.44805229033788413</v>
      </c>
      <c r="CS40" s="107"/>
      <c r="CT40" s="107"/>
      <c r="CU40" s="86">
        <f>(CR40/$G$38)*100</f>
        <v>6.7017082785808144</v>
      </c>
      <c r="CV40" s="114"/>
      <c r="CW40" s="107"/>
      <c r="CX40">
        <v>1.6000000000000001E-3</v>
      </c>
      <c r="CY40" s="43">
        <v>6.9212962962962969E-3</v>
      </c>
      <c r="CZ40" s="116"/>
      <c r="DA40" s="123"/>
      <c r="DB40" s="50">
        <f t="shared" ref="DB40:DB97" si="551">(CX40/(6220*0.61))*1000000</f>
        <v>0.42169627325918507</v>
      </c>
      <c r="DC40" s="107"/>
      <c r="DD40" s="107"/>
      <c r="DE40" s="86">
        <f>(DB40/$G$38)*100</f>
        <v>6.3074901445466489</v>
      </c>
      <c r="DF40" s="114"/>
      <c r="DG40" s="107"/>
    </row>
    <row r="41" spans="1:111" x14ac:dyDescent="0.25">
      <c r="A41" s="155" t="s">
        <v>35</v>
      </c>
      <c r="D41" s="110" t="e">
        <f>AVERAGE(B41,B42,B43)</f>
        <v>#DIV/0!</v>
      </c>
      <c r="E41" s="132" t="e">
        <f>_xlfn.STDEV.S(B41:B43)</f>
        <v>#DIV/0!</v>
      </c>
      <c r="F41" s="50">
        <f t="shared" si="10"/>
        <v>0</v>
      </c>
      <c r="G41" s="107">
        <f>AVERAGE(F41,F42,F43)</f>
        <v>0</v>
      </c>
      <c r="H41" s="107">
        <f>_xlfn.STDEV.S(F41:F43)</f>
        <v>0</v>
      </c>
      <c r="I41" s="86" t="e">
        <f t="shared" si="11"/>
        <v>#DIV/0!</v>
      </c>
      <c r="J41" s="114" t="e">
        <f t="shared" ref="J41" si="552">AVERAGE(I41:I43)</f>
        <v>#DIV/0!</v>
      </c>
      <c r="K41" s="107" t="e">
        <f t="shared" ref="K41" si="553">_xlfn.STDEV.S(I41:I43)</f>
        <v>#DIV/0!</v>
      </c>
      <c r="N41" s="110" t="e">
        <f t="shared" ref="N41" si="554">AVERAGE(L41,L42,L43)</f>
        <v>#DIV/0!</v>
      </c>
      <c r="O41" s="133" t="e">
        <f t="shared" ref="O41" si="555">_xlfn.STDEV.S(L41:L43)</f>
        <v>#DIV/0!</v>
      </c>
      <c r="P41" s="50">
        <f t="shared" si="93"/>
        <v>0</v>
      </c>
      <c r="Q41" s="107">
        <f t="shared" ref="Q41" si="556">AVERAGE(P41,P42,P43)</f>
        <v>0</v>
      </c>
      <c r="R41" s="107">
        <f t="shared" ref="R41" si="557">_xlfn.STDEV.S(P41:P43)</f>
        <v>0</v>
      </c>
      <c r="S41" s="86" t="e">
        <f>(P41/$G$41)*100</f>
        <v>#DIV/0!</v>
      </c>
      <c r="T41" s="114" t="e">
        <f t="shared" ref="T41" si="558">AVERAGE(S41:S43)</f>
        <v>#DIV/0!</v>
      </c>
      <c r="U41" s="107" t="e">
        <f t="shared" ref="U41" si="559">_xlfn.STDEV.S(S41:S43)</f>
        <v>#DIV/0!</v>
      </c>
      <c r="X41" s="110" t="e">
        <f t="shared" ref="X41" si="560">AVERAGE(V41,V42,V43)</f>
        <v>#DIV/0!</v>
      </c>
      <c r="Y41" s="112" t="e">
        <f t="shared" ref="Y41" si="561">_xlfn.STDEV.S(V41:V43)</f>
        <v>#DIV/0!</v>
      </c>
      <c r="Z41" s="50">
        <f t="shared" si="268"/>
        <v>0</v>
      </c>
      <c r="AA41" s="107">
        <f t="shared" ref="AA41" si="562">AVERAGE(Z41,Z42,Z43)</f>
        <v>0</v>
      </c>
      <c r="AB41" s="107">
        <f t="shared" ref="AB41" si="563">_xlfn.STDEV.S(Z41:Z43)</f>
        <v>0</v>
      </c>
      <c r="AC41" s="86" t="e">
        <f>(Z41/$G$41)*100</f>
        <v>#DIV/0!</v>
      </c>
      <c r="AD41" s="114" t="e">
        <f t="shared" ref="AD41" si="564">AVERAGE(AC41:AC43)</f>
        <v>#DIV/0!</v>
      </c>
      <c r="AE41" s="107" t="e">
        <f t="shared" ref="AE41" si="565">_xlfn.STDEV.S(AC41:AC43)</f>
        <v>#DIV/0!</v>
      </c>
      <c r="AH41" s="110" t="e">
        <f t="shared" ref="AH41" si="566">AVERAGE(AF41,AF42,AF43)</f>
        <v>#DIV/0!</v>
      </c>
      <c r="AI41" s="112" t="e">
        <f t="shared" ref="AI41" si="567">_xlfn.STDEV.S(AF41:AF43)</f>
        <v>#DIV/0!</v>
      </c>
      <c r="AJ41" s="50">
        <f t="shared" si="544"/>
        <v>0</v>
      </c>
      <c r="AK41" s="107">
        <f t="shared" ref="AK41" si="568">AVERAGE(AJ41,AJ42,AJ43)</f>
        <v>0</v>
      </c>
      <c r="AL41" s="107">
        <f t="shared" ref="AL41" si="569">_xlfn.STDEV.S(AJ41:AJ43)</f>
        <v>0</v>
      </c>
      <c r="AM41" s="86" t="e">
        <f>(AJ41/$G$41)*100</f>
        <v>#DIV/0!</v>
      </c>
      <c r="AN41" s="114" t="e">
        <f t="shared" ref="AN41" si="570">AVERAGE(AM41:AM43)</f>
        <v>#DIV/0!</v>
      </c>
      <c r="AO41" s="107" t="e">
        <f t="shared" ref="AO41" si="571">_xlfn.STDEV.S(AM41:AM43)</f>
        <v>#DIV/0!</v>
      </c>
      <c r="AR41" s="110" t="e">
        <f t="shared" ref="AR41" si="572">AVERAGE(AP41,AP42,AP43)</f>
        <v>#DIV/0!</v>
      </c>
      <c r="AS41" s="112" t="e">
        <f t="shared" ref="AS41" si="573">_xlfn.STDEV.S(AP41:AP43)</f>
        <v>#DIV/0!</v>
      </c>
      <c r="AT41" s="50">
        <f t="shared" si="545"/>
        <v>0</v>
      </c>
      <c r="AU41" s="107">
        <f t="shared" ref="AU41" si="574">AVERAGE(AT41,AT42,AT43)</f>
        <v>0</v>
      </c>
      <c r="AV41" s="107">
        <f t="shared" ref="AV41" si="575">_xlfn.STDEV.S(AT41:AT43)</f>
        <v>0</v>
      </c>
      <c r="AW41" s="86" t="e">
        <f>(AT41/$G$41)*100</f>
        <v>#DIV/0!</v>
      </c>
      <c r="AX41" s="114" t="e">
        <f t="shared" ref="AX41" si="576">AVERAGE(AW41:AW43)</f>
        <v>#DIV/0!</v>
      </c>
      <c r="AY41" s="107" t="e">
        <f t="shared" ref="AY41" si="577">_xlfn.STDEV.S(AW41:AW43)</f>
        <v>#DIV/0!</v>
      </c>
      <c r="BB41" s="110" t="e">
        <f t="shared" ref="BB41" si="578">AVERAGE(AZ41,AZ42,AZ43)</f>
        <v>#DIV/0!</v>
      </c>
      <c r="BC41" s="112" t="e">
        <f t="shared" ref="BC41" si="579">_xlfn.STDEV.S(AZ41:AZ43)</f>
        <v>#DIV/0!</v>
      </c>
      <c r="BD41" s="50">
        <f t="shared" si="546"/>
        <v>0</v>
      </c>
      <c r="BE41" s="107">
        <f t="shared" ref="BE41" si="580">AVERAGE(BD41,BD42,BD43)</f>
        <v>0</v>
      </c>
      <c r="BF41" s="107">
        <f t="shared" ref="BF41" si="581">_xlfn.STDEV.S(BD41:BD43)</f>
        <v>0</v>
      </c>
      <c r="BG41" s="86" t="e">
        <f>(BD41/$G$41)*100</f>
        <v>#DIV/0!</v>
      </c>
      <c r="BH41" s="114" t="e">
        <f t="shared" ref="BH41" si="582">AVERAGE(BG41:BG43)</f>
        <v>#DIV/0!</v>
      </c>
      <c r="BI41" s="107" t="e">
        <f t="shared" ref="BI41" si="583">_xlfn.STDEV.S(BG41:BG43)</f>
        <v>#DIV/0!</v>
      </c>
      <c r="BL41" s="110" t="e">
        <f t="shared" ref="BL41" si="584">AVERAGE(BJ41,BJ42,BJ43)</f>
        <v>#DIV/0!</v>
      </c>
      <c r="BM41" s="112" t="e">
        <f t="shared" ref="BM41" si="585">_xlfn.STDEV.S(BJ41:BJ43)</f>
        <v>#DIV/0!</v>
      </c>
      <c r="BN41" s="50">
        <f t="shared" si="547"/>
        <v>0</v>
      </c>
      <c r="BO41" s="107">
        <f t="shared" ref="BO41" si="586">AVERAGE(BN41,BN42,BN43)</f>
        <v>0</v>
      </c>
      <c r="BP41" s="107">
        <f t="shared" ref="BP41" si="587">_xlfn.STDEV.S(BN41:BN43)</f>
        <v>0</v>
      </c>
      <c r="BQ41" s="86" t="e">
        <f>(BN41/$G$41)*100</f>
        <v>#DIV/0!</v>
      </c>
      <c r="BR41" s="114" t="e">
        <f t="shared" ref="BR41" si="588">AVERAGE(BQ41:BQ43)</f>
        <v>#DIV/0!</v>
      </c>
      <c r="BS41" s="107" t="e">
        <f t="shared" ref="BS41" si="589">_xlfn.STDEV.S(BQ41:BQ43)</f>
        <v>#DIV/0!</v>
      </c>
      <c r="BV41" s="110" t="e">
        <f t="shared" ref="BV41" si="590">AVERAGE(BT41,BT42,BT43)</f>
        <v>#DIV/0!</v>
      </c>
      <c r="BW41" s="124" t="e">
        <f t="shared" ref="BW41" si="591">_xlfn.STDEV.S(BT41:BT43)</f>
        <v>#DIV/0!</v>
      </c>
      <c r="BX41" s="50">
        <f t="shared" si="548"/>
        <v>0</v>
      </c>
      <c r="BY41" s="107">
        <f t="shared" ref="BY41" si="592">AVERAGE(BX41,BX42,BX43)</f>
        <v>0</v>
      </c>
      <c r="BZ41" s="107">
        <f t="shared" ref="BZ41" si="593">_xlfn.STDEV.S(BX41:BX43)</f>
        <v>0</v>
      </c>
      <c r="CA41" s="86" t="e">
        <f>(BX41/$G$41)*100</f>
        <v>#DIV/0!</v>
      </c>
      <c r="CB41" s="114" t="e">
        <f t="shared" ref="CB41" si="594">AVERAGE(CA41:CA43)</f>
        <v>#DIV/0!</v>
      </c>
      <c r="CC41" s="107" t="e">
        <f t="shared" ref="CC41" si="595">_xlfn.STDEV.S(CA41:CA43)</f>
        <v>#DIV/0!</v>
      </c>
      <c r="CF41" s="110" t="e">
        <f t="shared" ref="CF41" si="596">AVERAGE(CD41,CD42,CD43)</f>
        <v>#DIV/0!</v>
      </c>
      <c r="CG41" s="124" t="e">
        <f t="shared" ref="CG41" si="597">_xlfn.STDEV.S(CD41:CD43)</f>
        <v>#DIV/0!</v>
      </c>
      <c r="CH41" s="50">
        <f t="shared" si="549"/>
        <v>0</v>
      </c>
      <c r="CI41" s="107">
        <f t="shared" ref="CI41" si="598">AVERAGE(CH41,CH42,CH43)</f>
        <v>0</v>
      </c>
      <c r="CJ41" s="107">
        <f t="shared" ref="CJ41" si="599">_xlfn.STDEV.S(CH41:CH43)</f>
        <v>0</v>
      </c>
      <c r="CK41" s="86" t="e">
        <f>(CH41/$G$41)*100</f>
        <v>#DIV/0!</v>
      </c>
      <c r="CL41" s="114" t="e">
        <f t="shared" ref="CL41" si="600">AVERAGE(CK41:CK43)</f>
        <v>#DIV/0!</v>
      </c>
      <c r="CM41" s="107" t="e">
        <f t="shared" ref="CM41" si="601">_xlfn.STDEV.S(CK41:CK43)</f>
        <v>#DIV/0!</v>
      </c>
      <c r="CP41" s="110" t="e">
        <f t="shared" ref="CP41" si="602">AVERAGE(CN41,CN42,CN43)</f>
        <v>#DIV/0!</v>
      </c>
      <c r="CQ41" s="123" t="e">
        <f t="shared" ref="CQ41" si="603">_xlfn.STDEV.S(CN41:CN43)</f>
        <v>#DIV/0!</v>
      </c>
      <c r="CR41" s="50">
        <f t="shared" si="550"/>
        <v>0</v>
      </c>
      <c r="CS41" s="107">
        <f t="shared" ref="CS41" si="604">AVERAGE(CR41,CR42,CR43)</f>
        <v>0</v>
      </c>
      <c r="CT41" s="107">
        <f t="shared" ref="CT41" si="605">_xlfn.STDEV.S(CR41:CR43)</f>
        <v>0</v>
      </c>
      <c r="CU41" s="86" t="e">
        <f>(CR41/$G$41)*100</f>
        <v>#DIV/0!</v>
      </c>
      <c r="CV41" s="114" t="e">
        <f t="shared" ref="CV41" si="606">AVERAGE(CU41:CU43)</f>
        <v>#DIV/0!</v>
      </c>
      <c r="CW41" s="107" t="e">
        <f t="shared" ref="CW41" si="607">_xlfn.STDEV.S(CU41:CU43)</f>
        <v>#DIV/0!</v>
      </c>
      <c r="CX41"/>
      <c r="CY41"/>
      <c r="CZ41" s="116" t="e">
        <f t="shared" ref="CZ41" si="608">AVERAGE(CX41,CX42,CX43)</f>
        <v>#DIV/0!</v>
      </c>
      <c r="DA41" s="123" t="e">
        <f t="shared" ref="DA41" si="609">_xlfn.STDEV.S(CX41:CX43)</f>
        <v>#DIV/0!</v>
      </c>
      <c r="DB41" s="50">
        <f t="shared" si="551"/>
        <v>0</v>
      </c>
      <c r="DC41" s="107">
        <f t="shared" ref="DC41" si="610">AVERAGE(DB41,DB42,DB43)</f>
        <v>0</v>
      </c>
      <c r="DD41" s="107">
        <f t="shared" ref="DD41" si="611">_xlfn.STDEV.S(DB41:DB43)</f>
        <v>0</v>
      </c>
      <c r="DE41" s="86" t="e">
        <f>(DB41/$G$41)*100</f>
        <v>#DIV/0!</v>
      </c>
      <c r="DF41" s="114" t="e">
        <f t="shared" ref="DF41" si="612">AVERAGE(DE41:DE43)</f>
        <v>#DIV/0!</v>
      </c>
      <c r="DG41" s="107" t="e">
        <f t="shared" ref="DG41" si="613">_xlfn.STDEV.S(DE41:DE43)</f>
        <v>#DIV/0!</v>
      </c>
    </row>
    <row r="42" spans="1:111" x14ac:dyDescent="0.25">
      <c r="A42" s="155"/>
      <c r="D42" s="110"/>
      <c r="E42" s="132"/>
      <c r="F42" s="50">
        <f t="shared" si="10"/>
        <v>0</v>
      </c>
      <c r="G42" s="107"/>
      <c r="H42" s="107"/>
      <c r="I42" s="86" t="e">
        <f t="shared" si="11"/>
        <v>#DIV/0!</v>
      </c>
      <c r="J42" s="114"/>
      <c r="K42" s="107"/>
      <c r="N42" s="110"/>
      <c r="O42" s="133"/>
      <c r="P42" s="50">
        <f t="shared" si="93"/>
        <v>0</v>
      </c>
      <c r="Q42" s="107"/>
      <c r="R42" s="107"/>
      <c r="S42" s="86" t="e">
        <f t="shared" ref="S42:S43" si="614">(P42/$G$41)*100</f>
        <v>#DIV/0!</v>
      </c>
      <c r="T42" s="114"/>
      <c r="U42" s="107"/>
      <c r="X42" s="110"/>
      <c r="Y42" s="112"/>
      <c r="Z42" s="50">
        <f t="shared" si="268"/>
        <v>0</v>
      </c>
      <c r="AA42" s="107"/>
      <c r="AB42" s="107"/>
      <c r="AC42" s="86" t="e">
        <f t="shared" ref="AC42:AC43" si="615">(Z42/$G$41)*100</f>
        <v>#DIV/0!</v>
      </c>
      <c r="AD42" s="114"/>
      <c r="AE42" s="107"/>
      <c r="AH42" s="110"/>
      <c r="AI42" s="112"/>
      <c r="AJ42" s="50">
        <f t="shared" si="544"/>
        <v>0</v>
      </c>
      <c r="AK42" s="107"/>
      <c r="AL42" s="107"/>
      <c r="AM42" s="86" t="e">
        <f t="shared" ref="AM42:AM43" si="616">(AJ42/$G$41)*100</f>
        <v>#DIV/0!</v>
      </c>
      <c r="AN42" s="114"/>
      <c r="AO42" s="107"/>
      <c r="AR42" s="110"/>
      <c r="AS42" s="112"/>
      <c r="AT42" s="50">
        <f t="shared" si="545"/>
        <v>0</v>
      </c>
      <c r="AU42" s="107"/>
      <c r="AV42" s="107"/>
      <c r="AW42" s="86" t="e">
        <f t="shared" ref="AW42:AW43" si="617">(AT42/$G$41)*100</f>
        <v>#DIV/0!</v>
      </c>
      <c r="AX42" s="114"/>
      <c r="AY42" s="107"/>
      <c r="BB42" s="110"/>
      <c r="BC42" s="112"/>
      <c r="BD42" s="50">
        <f t="shared" si="546"/>
        <v>0</v>
      </c>
      <c r="BE42" s="107"/>
      <c r="BF42" s="107"/>
      <c r="BG42" s="86" t="e">
        <f t="shared" ref="BG42:BG43" si="618">(BD42/$G$41)*100</f>
        <v>#DIV/0!</v>
      </c>
      <c r="BH42" s="114"/>
      <c r="BI42" s="107"/>
      <c r="BL42" s="110"/>
      <c r="BM42" s="112"/>
      <c r="BN42" s="50">
        <f t="shared" si="547"/>
        <v>0</v>
      </c>
      <c r="BO42" s="107"/>
      <c r="BP42" s="107"/>
      <c r="BQ42" s="86" t="e">
        <f t="shared" ref="BQ42:BQ43" si="619">(BN42/$G$41)*100</f>
        <v>#DIV/0!</v>
      </c>
      <c r="BR42" s="114"/>
      <c r="BS42" s="107"/>
      <c r="BV42" s="110"/>
      <c r="BW42" s="124"/>
      <c r="BX42" s="50">
        <f t="shared" si="548"/>
        <v>0</v>
      </c>
      <c r="BY42" s="107"/>
      <c r="BZ42" s="107"/>
      <c r="CA42" s="86" t="e">
        <f t="shared" ref="CA42:CA43" si="620">(BX42/$G$41)*100</f>
        <v>#DIV/0!</v>
      </c>
      <c r="CB42" s="114"/>
      <c r="CC42" s="107"/>
      <c r="CF42" s="110"/>
      <c r="CG42" s="124"/>
      <c r="CH42" s="50">
        <f t="shared" si="549"/>
        <v>0</v>
      </c>
      <c r="CI42" s="107"/>
      <c r="CJ42" s="107"/>
      <c r="CK42" s="86" t="e">
        <f t="shared" ref="CK42:CK43" si="621">(CH42/$G$41)*100</f>
        <v>#DIV/0!</v>
      </c>
      <c r="CL42" s="114"/>
      <c r="CM42" s="107"/>
      <c r="CP42" s="110"/>
      <c r="CQ42" s="123"/>
      <c r="CR42" s="50">
        <f t="shared" si="550"/>
        <v>0</v>
      </c>
      <c r="CS42" s="107"/>
      <c r="CT42" s="107"/>
      <c r="CU42" s="86" t="e">
        <f t="shared" ref="CU42:CU43" si="622">(CR42/$G$41)*100</f>
        <v>#DIV/0!</v>
      </c>
      <c r="CV42" s="114"/>
      <c r="CW42" s="107"/>
      <c r="CX42"/>
      <c r="CY42"/>
      <c r="CZ42" s="116"/>
      <c r="DA42" s="123"/>
      <c r="DB42" s="50">
        <f t="shared" si="551"/>
        <v>0</v>
      </c>
      <c r="DC42" s="107"/>
      <c r="DD42" s="107"/>
      <c r="DE42" s="86" t="e">
        <f t="shared" ref="DE42:DE43" si="623">(DB42/$G$41)*100</f>
        <v>#DIV/0!</v>
      </c>
      <c r="DF42" s="114"/>
      <c r="DG42" s="107"/>
    </row>
    <row r="43" spans="1:111" x14ac:dyDescent="0.25">
      <c r="A43" s="155"/>
      <c r="D43" s="110"/>
      <c r="E43" s="132"/>
      <c r="F43" s="50">
        <f t="shared" si="10"/>
        <v>0</v>
      </c>
      <c r="G43" s="107"/>
      <c r="H43" s="107"/>
      <c r="I43" s="86" t="e">
        <f t="shared" si="11"/>
        <v>#DIV/0!</v>
      </c>
      <c r="J43" s="114"/>
      <c r="K43" s="107"/>
      <c r="N43" s="110"/>
      <c r="O43" s="133"/>
      <c r="P43" s="50">
        <f t="shared" si="93"/>
        <v>0</v>
      </c>
      <c r="Q43" s="107"/>
      <c r="R43" s="107"/>
      <c r="S43" s="86" t="e">
        <f t="shared" si="614"/>
        <v>#DIV/0!</v>
      </c>
      <c r="T43" s="114"/>
      <c r="U43" s="107"/>
      <c r="X43" s="110"/>
      <c r="Y43" s="112"/>
      <c r="Z43" s="50">
        <f t="shared" si="268"/>
        <v>0</v>
      </c>
      <c r="AA43" s="107"/>
      <c r="AB43" s="107"/>
      <c r="AC43" s="86" t="e">
        <f t="shared" si="615"/>
        <v>#DIV/0!</v>
      </c>
      <c r="AD43" s="114"/>
      <c r="AE43" s="107"/>
      <c r="AH43" s="110"/>
      <c r="AI43" s="112"/>
      <c r="AJ43" s="50">
        <f t="shared" si="544"/>
        <v>0</v>
      </c>
      <c r="AK43" s="107"/>
      <c r="AL43" s="107"/>
      <c r="AM43" s="86" t="e">
        <f t="shared" si="616"/>
        <v>#DIV/0!</v>
      </c>
      <c r="AN43" s="114"/>
      <c r="AO43" s="107"/>
      <c r="AR43" s="110"/>
      <c r="AS43" s="112"/>
      <c r="AT43" s="50">
        <f t="shared" si="545"/>
        <v>0</v>
      </c>
      <c r="AU43" s="107"/>
      <c r="AV43" s="107"/>
      <c r="AW43" s="86" t="e">
        <f t="shared" si="617"/>
        <v>#DIV/0!</v>
      </c>
      <c r="AX43" s="114"/>
      <c r="AY43" s="107"/>
      <c r="BB43" s="110"/>
      <c r="BC43" s="112"/>
      <c r="BD43" s="50">
        <f t="shared" si="546"/>
        <v>0</v>
      </c>
      <c r="BE43" s="107"/>
      <c r="BF43" s="107"/>
      <c r="BG43" s="86" t="e">
        <f t="shared" si="618"/>
        <v>#DIV/0!</v>
      </c>
      <c r="BH43" s="114"/>
      <c r="BI43" s="107"/>
      <c r="BL43" s="110"/>
      <c r="BM43" s="112"/>
      <c r="BN43" s="50">
        <f t="shared" si="547"/>
        <v>0</v>
      </c>
      <c r="BO43" s="107"/>
      <c r="BP43" s="107"/>
      <c r="BQ43" s="86" t="e">
        <f t="shared" si="619"/>
        <v>#DIV/0!</v>
      </c>
      <c r="BR43" s="114"/>
      <c r="BS43" s="107"/>
      <c r="BV43" s="110"/>
      <c r="BW43" s="124"/>
      <c r="BX43" s="50">
        <f t="shared" si="548"/>
        <v>0</v>
      </c>
      <c r="BY43" s="107"/>
      <c r="BZ43" s="107"/>
      <c r="CA43" s="86" t="e">
        <f t="shared" si="620"/>
        <v>#DIV/0!</v>
      </c>
      <c r="CB43" s="114"/>
      <c r="CC43" s="107"/>
      <c r="CF43" s="110"/>
      <c r="CG43" s="124"/>
      <c r="CH43" s="50">
        <f t="shared" si="549"/>
        <v>0</v>
      </c>
      <c r="CI43" s="107"/>
      <c r="CJ43" s="107"/>
      <c r="CK43" s="86" t="e">
        <f t="shared" si="621"/>
        <v>#DIV/0!</v>
      </c>
      <c r="CL43" s="114"/>
      <c r="CM43" s="107"/>
      <c r="CP43" s="110"/>
      <c r="CQ43" s="123"/>
      <c r="CR43" s="50">
        <f t="shared" si="550"/>
        <v>0</v>
      </c>
      <c r="CS43" s="107"/>
      <c r="CT43" s="107"/>
      <c r="CU43" s="86" t="e">
        <f t="shared" si="622"/>
        <v>#DIV/0!</v>
      </c>
      <c r="CV43" s="114"/>
      <c r="CW43" s="107"/>
      <c r="CX43"/>
      <c r="CY43"/>
      <c r="CZ43" s="116"/>
      <c r="DA43" s="123"/>
      <c r="DB43" s="50">
        <f t="shared" si="551"/>
        <v>0</v>
      </c>
      <c r="DC43" s="107"/>
      <c r="DD43" s="107"/>
      <c r="DE43" s="86" t="e">
        <f t="shared" si="623"/>
        <v>#DIV/0!</v>
      </c>
      <c r="DF43" s="114"/>
      <c r="DG43" s="107"/>
    </row>
    <row r="44" spans="1:111" x14ac:dyDescent="0.25">
      <c r="A44" s="155" t="s">
        <v>36</v>
      </c>
      <c r="D44" s="110" t="e">
        <f>AVERAGE(B44,B45,B46)</f>
        <v>#DIV/0!</v>
      </c>
      <c r="E44" s="132" t="e">
        <f>_xlfn.STDEV.S(B44:B46)</f>
        <v>#DIV/0!</v>
      </c>
      <c r="F44" s="50">
        <f t="shared" si="10"/>
        <v>0</v>
      </c>
      <c r="G44" s="107">
        <f>AVERAGE(F44,F45,F46)</f>
        <v>0</v>
      </c>
      <c r="H44" s="107">
        <f>_xlfn.STDEV.S(F44:F46)</f>
        <v>0</v>
      </c>
      <c r="I44" s="86" t="e">
        <f t="shared" si="11"/>
        <v>#DIV/0!</v>
      </c>
      <c r="J44" s="114" t="e">
        <f t="shared" ref="J44" si="624">AVERAGE(I44:I46)</f>
        <v>#DIV/0!</v>
      </c>
      <c r="K44" s="107" t="e">
        <f t="shared" ref="K44" si="625">_xlfn.STDEV.S(I44:I46)</f>
        <v>#DIV/0!</v>
      </c>
      <c r="N44" s="110" t="e">
        <f t="shared" ref="N44" si="626">AVERAGE(L44,L45,L46)</f>
        <v>#DIV/0!</v>
      </c>
      <c r="O44" s="133" t="e">
        <f t="shared" ref="O44" si="627">_xlfn.STDEV.S(L44:L46)</f>
        <v>#DIV/0!</v>
      </c>
      <c r="P44" s="50">
        <f t="shared" si="93"/>
        <v>0</v>
      </c>
      <c r="Q44" s="107">
        <f t="shared" ref="Q44" si="628">AVERAGE(P44,P45,P46)</f>
        <v>0</v>
      </c>
      <c r="R44" s="107">
        <f t="shared" ref="R44" si="629">_xlfn.STDEV.S(P44:P46)</f>
        <v>0</v>
      </c>
      <c r="S44" s="86" t="e">
        <f>(P44/$G$44)*100</f>
        <v>#DIV/0!</v>
      </c>
      <c r="T44" s="114" t="e">
        <f t="shared" ref="T44" si="630">AVERAGE(S44:S46)</f>
        <v>#DIV/0!</v>
      </c>
      <c r="U44" s="107" t="e">
        <f t="shared" ref="U44" si="631">_xlfn.STDEV.S(S44:S46)</f>
        <v>#DIV/0!</v>
      </c>
      <c r="X44" s="110" t="e">
        <f t="shared" ref="X44" si="632">AVERAGE(V44,V45,V46)</f>
        <v>#DIV/0!</v>
      </c>
      <c r="Y44" s="112" t="e">
        <f t="shared" ref="Y44" si="633">_xlfn.STDEV.S(V44:V46)</f>
        <v>#DIV/0!</v>
      </c>
      <c r="Z44" s="50">
        <f t="shared" si="268"/>
        <v>0</v>
      </c>
      <c r="AA44" s="107">
        <f t="shared" ref="AA44" si="634">AVERAGE(Z44,Z45,Z46)</f>
        <v>0</v>
      </c>
      <c r="AB44" s="107">
        <f t="shared" ref="AB44" si="635">_xlfn.STDEV.S(Z44:Z46)</f>
        <v>0</v>
      </c>
      <c r="AC44" s="86" t="e">
        <f>(Z44/$G$44)*100</f>
        <v>#DIV/0!</v>
      </c>
      <c r="AD44" s="114" t="e">
        <f t="shared" ref="AD44" si="636">AVERAGE(AC44:AC46)</f>
        <v>#DIV/0!</v>
      </c>
      <c r="AE44" s="107" t="e">
        <f t="shared" ref="AE44" si="637">_xlfn.STDEV.S(AC44:AC46)</f>
        <v>#DIV/0!</v>
      </c>
      <c r="AH44" s="110" t="e">
        <f t="shared" ref="AH44" si="638">AVERAGE(AF44,AF45,AF46)</f>
        <v>#DIV/0!</v>
      </c>
      <c r="AI44" s="112" t="e">
        <f t="shared" ref="AI44" si="639">_xlfn.STDEV.S(AF44:AF46)</f>
        <v>#DIV/0!</v>
      </c>
      <c r="AJ44" s="50">
        <f t="shared" si="544"/>
        <v>0</v>
      </c>
      <c r="AK44" s="107">
        <f t="shared" ref="AK44" si="640">AVERAGE(AJ44,AJ45,AJ46)</f>
        <v>0</v>
      </c>
      <c r="AL44" s="107">
        <f t="shared" ref="AL44" si="641">_xlfn.STDEV.S(AJ44:AJ46)</f>
        <v>0</v>
      </c>
      <c r="AM44" s="86" t="e">
        <f>(AJ44/$G$44)*100</f>
        <v>#DIV/0!</v>
      </c>
      <c r="AN44" s="114" t="e">
        <f t="shared" ref="AN44" si="642">AVERAGE(AM44:AM46)</f>
        <v>#DIV/0!</v>
      </c>
      <c r="AO44" s="107" t="e">
        <f t="shared" ref="AO44" si="643">_xlfn.STDEV.S(AM44:AM46)</f>
        <v>#DIV/0!</v>
      </c>
      <c r="AR44" s="110" t="e">
        <f t="shared" ref="AR44" si="644">AVERAGE(AP44,AP45,AP46)</f>
        <v>#DIV/0!</v>
      </c>
      <c r="AS44" s="112" t="e">
        <f t="shared" ref="AS44" si="645">_xlfn.STDEV.S(AP44:AP46)</f>
        <v>#DIV/0!</v>
      </c>
      <c r="AT44" s="50">
        <f t="shared" si="545"/>
        <v>0</v>
      </c>
      <c r="AU44" s="107">
        <f t="shared" ref="AU44" si="646">AVERAGE(AT44,AT45,AT46)</f>
        <v>0</v>
      </c>
      <c r="AV44" s="107">
        <f t="shared" ref="AV44" si="647">_xlfn.STDEV.S(AT44:AT46)</f>
        <v>0</v>
      </c>
      <c r="AW44" s="86" t="e">
        <f>(AT44/$G$44)*100</f>
        <v>#DIV/0!</v>
      </c>
      <c r="AX44" s="114" t="e">
        <f t="shared" ref="AX44" si="648">AVERAGE(AW44:AW46)</f>
        <v>#DIV/0!</v>
      </c>
      <c r="AY44" s="107" t="e">
        <f t="shared" ref="AY44" si="649">_xlfn.STDEV.S(AW44:AW46)</f>
        <v>#DIV/0!</v>
      </c>
      <c r="BB44" s="110" t="e">
        <f t="shared" ref="BB44" si="650">AVERAGE(AZ44,AZ45,AZ46)</f>
        <v>#DIV/0!</v>
      </c>
      <c r="BC44" s="112" t="e">
        <f t="shared" ref="BC44" si="651">_xlfn.STDEV.S(AZ44:AZ46)</f>
        <v>#DIV/0!</v>
      </c>
      <c r="BD44" s="50">
        <f t="shared" si="546"/>
        <v>0</v>
      </c>
      <c r="BE44" s="107">
        <f t="shared" ref="BE44" si="652">AVERAGE(BD44,BD45,BD46)</f>
        <v>0</v>
      </c>
      <c r="BF44" s="107">
        <f t="shared" ref="BF44" si="653">_xlfn.STDEV.S(BD44:BD46)</f>
        <v>0</v>
      </c>
      <c r="BG44" s="86" t="e">
        <f>(BD44/$G$44)*100</f>
        <v>#DIV/0!</v>
      </c>
      <c r="BH44" s="114" t="e">
        <f t="shared" ref="BH44" si="654">AVERAGE(BG44:BG46)</f>
        <v>#DIV/0!</v>
      </c>
      <c r="BI44" s="107" t="e">
        <f t="shared" ref="BI44" si="655">_xlfn.STDEV.S(BG44:BG46)</f>
        <v>#DIV/0!</v>
      </c>
      <c r="BL44" s="110" t="e">
        <f t="shared" ref="BL44" si="656">AVERAGE(BJ44,BJ45,BJ46)</f>
        <v>#DIV/0!</v>
      </c>
      <c r="BM44" s="112" t="e">
        <f t="shared" ref="BM44" si="657">_xlfn.STDEV.S(BJ44:BJ46)</f>
        <v>#DIV/0!</v>
      </c>
      <c r="BN44" s="50">
        <f t="shared" si="547"/>
        <v>0</v>
      </c>
      <c r="BO44" s="107">
        <f t="shared" ref="BO44" si="658">AVERAGE(BN44,BN45,BN46)</f>
        <v>0</v>
      </c>
      <c r="BP44" s="107">
        <f t="shared" ref="BP44" si="659">_xlfn.STDEV.S(BN44:BN46)</f>
        <v>0</v>
      </c>
      <c r="BQ44" s="86" t="e">
        <f>(BN44/$G$44)*100</f>
        <v>#DIV/0!</v>
      </c>
      <c r="BR44" s="114" t="e">
        <f t="shared" ref="BR44" si="660">AVERAGE(BQ44:BQ46)</f>
        <v>#DIV/0!</v>
      </c>
      <c r="BS44" s="107" t="e">
        <f t="shared" ref="BS44" si="661">_xlfn.STDEV.S(BQ44:BQ46)</f>
        <v>#DIV/0!</v>
      </c>
      <c r="BV44" s="110" t="e">
        <f t="shared" ref="BV44" si="662">AVERAGE(BT44,BT45,BT46)</f>
        <v>#DIV/0!</v>
      </c>
      <c r="BW44" s="124" t="e">
        <f t="shared" ref="BW44" si="663">_xlfn.STDEV.S(BT44:BT46)</f>
        <v>#DIV/0!</v>
      </c>
      <c r="BX44" s="50">
        <f t="shared" si="548"/>
        <v>0</v>
      </c>
      <c r="BY44" s="107">
        <f t="shared" ref="BY44" si="664">AVERAGE(BX44,BX45,BX46)</f>
        <v>0</v>
      </c>
      <c r="BZ44" s="107">
        <f t="shared" ref="BZ44" si="665">_xlfn.STDEV.S(BX44:BX46)</f>
        <v>0</v>
      </c>
      <c r="CA44" s="86" t="e">
        <f>(BX44/$G$44)*100</f>
        <v>#DIV/0!</v>
      </c>
      <c r="CB44" s="114" t="e">
        <f t="shared" ref="CB44" si="666">AVERAGE(CA44:CA46)</f>
        <v>#DIV/0!</v>
      </c>
      <c r="CC44" s="107" t="e">
        <f t="shared" ref="CC44" si="667">_xlfn.STDEV.S(CA44:CA46)</f>
        <v>#DIV/0!</v>
      </c>
      <c r="CF44" s="110" t="e">
        <f t="shared" ref="CF44" si="668">AVERAGE(CD44,CD45,CD46)</f>
        <v>#DIV/0!</v>
      </c>
      <c r="CG44" s="124" t="e">
        <f t="shared" ref="CG44" si="669">_xlfn.STDEV.S(CD44:CD46)</f>
        <v>#DIV/0!</v>
      </c>
      <c r="CH44" s="50">
        <f t="shared" si="549"/>
        <v>0</v>
      </c>
      <c r="CI44" s="107">
        <f t="shared" ref="CI44" si="670">AVERAGE(CH44,CH45,CH46)</f>
        <v>0</v>
      </c>
      <c r="CJ44" s="107">
        <f t="shared" ref="CJ44" si="671">_xlfn.STDEV.S(CH44:CH46)</f>
        <v>0</v>
      </c>
      <c r="CK44" s="86" t="e">
        <f>(CH44/$G$44)*100</f>
        <v>#DIV/0!</v>
      </c>
      <c r="CL44" s="114" t="e">
        <f t="shared" ref="CL44" si="672">AVERAGE(CK44:CK46)</f>
        <v>#DIV/0!</v>
      </c>
      <c r="CM44" s="107" t="e">
        <f t="shared" ref="CM44" si="673">_xlfn.STDEV.S(CK44:CK46)</f>
        <v>#DIV/0!</v>
      </c>
      <c r="CP44" s="110" t="e">
        <f t="shared" ref="CP44" si="674">AVERAGE(CN44,CN45,CN46)</f>
        <v>#DIV/0!</v>
      </c>
      <c r="CQ44" s="123" t="e">
        <f t="shared" ref="CQ44" si="675">_xlfn.STDEV.S(CN44:CN46)</f>
        <v>#DIV/0!</v>
      </c>
      <c r="CR44" s="50">
        <f t="shared" si="550"/>
        <v>0</v>
      </c>
      <c r="CS44" s="107">
        <f t="shared" ref="CS44" si="676">AVERAGE(CR44,CR45,CR46)</f>
        <v>0</v>
      </c>
      <c r="CT44" s="107">
        <f t="shared" ref="CT44" si="677">_xlfn.STDEV.S(CR44:CR46)</f>
        <v>0</v>
      </c>
      <c r="CU44" s="86" t="e">
        <f>(CR44/$G$44)*100</f>
        <v>#DIV/0!</v>
      </c>
      <c r="CV44" s="114" t="e">
        <f t="shared" ref="CV44" si="678">AVERAGE(CU44:CU46)</f>
        <v>#DIV/0!</v>
      </c>
      <c r="CW44" s="107" t="e">
        <f t="shared" ref="CW44" si="679">_xlfn.STDEV.S(CU44:CU46)</f>
        <v>#DIV/0!</v>
      </c>
      <c r="CX44"/>
      <c r="CY44"/>
      <c r="CZ44" s="116" t="e">
        <f t="shared" ref="CZ44" si="680">AVERAGE(CX44,CX45,CX46)</f>
        <v>#DIV/0!</v>
      </c>
      <c r="DA44" s="123" t="e">
        <f t="shared" ref="DA44" si="681">_xlfn.STDEV.S(CX44:CX46)</f>
        <v>#DIV/0!</v>
      </c>
      <c r="DB44" s="50">
        <f t="shared" si="551"/>
        <v>0</v>
      </c>
      <c r="DC44" s="107">
        <f t="shared" ref="DC44" si="682">AVERAGE(DB44,DB45,DB46)</f>
        <v>0</v>
      </c>
      <c r="DD44" s="107">
        <f t="shared" ref="DD44" si="683">_xlfn.STDEV.S(DB44:DB46)</f>
        <v>0</v>
      </c>
      <c r="DE44" s="86" t="e">
        <f>(DB44/$G$44)*100</f>
        <v>#DIV/0!</v>
      </c>
      <c r="DF44" s="114" t="e">
        <f t="shared" ref="DF44" si="684">AVERAGE(DE44:DE46)</f>
        <v>#DIV/0!</v>
      </c>
      <c r="DG44" s="107" t="e">
        <f t="shared" ref="DG44" si="685">_xlfn.STDEV.S(DE44:DE46)</f>
        <v>#DIV/0!</v>
      </c>
    </row>
    <row r="45" spans="1:111" x14ac:dyDescent="0.25">
      <c r="A45" s="155"/>
      <c r="D45" s="110"/>
      <c r="E45" s="132"/>
      <c r="F45" s="50">
        <f t="shared" si="10"/>
        <v>0</v>
      </c>
      <c r="G45" s="107"/>
      <c r="H45" s="107"/>
      <c r="I45" s="86" t="e">
        <f t="shared" si="11"/>
        <v>#DIV/0!</v>
      </c>
      <c r="J45" s="114"/>
      <c r="K45" s="107"/>
      <c r="N45" s="110"/>
      <c r="O45" s="133"/>
      <c r="P45" s="50">
        <f t="shared" si="93"/>
        <v>0</v>
      </c>
      <c r="Q45" s="107"/>
      <c r="R45" s="107"/>
      <c r="S45" s="86" t="e">
        <f t="shared" ref="S45" si="686">(P45/$G$44)*100</f>
        <v>#DIV/0!</v>
      </c>
      <c r="T45" s="114"/>
      <c r="U45" s="107"/>
      <c r="X45" s="110"/>
      <c r="Y45" s="112"/>
      <c r="Z45" s="50">
        <f t="shared" si="268"/>
        <v>0</v>
      </c>
      <c r="AA45" s="107"/>
      <c r="AB45" s="107"/>
      <c r="AC45" s="86" t="e">
        <f t="shared" ref="AC45" si="687">(Z45/$G$44)*100</f>
        <v>#DIV/0!</v>
      </c>
      <c r="AD45" s="114"/>
      <c r="AE45" s="107"/>
      <c r="AH45" s="110"/>
      <c r="AI45" s="112"/>
      <c r="AJ45" s="50">
        <f t="shared" si="544"/>
        <v>0</v>
      </c>
      <c r="AK45" s="107"/>
      <c r="AL45" s="107"/>
      <c r="AM45" s="86" t="e">
        <f t="shared" ref="AM45" si="688">(AJ45/$G$44)*100</f>
        <v>#DIV/0!</v>
      </c>
      <c r="AN45" s="114"/>
      <c r="AO45" s="107"/>
      <c r="AR45" s="110"/>
      <c r="AS45" s="112"/>
      <c r="AT45" s="50">
        <f t="shared" si="545"/>
        <v>0</v>
      </c>
      <c r="AU45" s="107"/>
      <c r="AV45" s="107"/>
      <c r="AW45" s="86" t="e">
        <f t="shared" ref="AW45" si="689">(AT45/$G$44)*100</f>
        <v>#DIV/0!</v>
      </c>
      <c r="AX45" s="114"/>
      <c r="AY45" s="107"/>
      <c r="BB45" s="110"/>
      <c r="BC45" s="112"/>
      <c r="BD45" s="50">
        <f t="shared" si="546"/>
        <v>0</v>
      </c>
      <c r="BE45" s="107"/>
      <c r="BF45" s="107"/>
      <c r="BG45" s="86" t="e">
        <f t="shared" ref="BG45" si="690">(BD45/$G$44)*100</f>
        <v>#DIV/0!</v>
      </c>
      <c r="BH45" s="114"/>
      <c r="BI45" s="107"/>
      <c r="BL45" s="110"/>
      <c r="BM45" s="112"/>
      <c r="BN45" s="50">
        <f t="shared" si="547"/>
        <v>0</v>
      </c>
      <c r="BO45" s="107"/>
      <c r="BP45" s="107"/>
      <c r="BQ45" s="86" t="e">
        <f t="shared" ref="BQ45" si="691">(BN45/$G$44)*100</f>
        <v>#DIV/0!</v>
      </c>
      <c r="BR45" s="114"/>
      <c r="BS45" s="107"/>
      <c r="BV45" s="110"/>
      <c r="BW45" s="124"/>
      <c r="BX45" s="50">
        <f t="shared" si="548"/>
        <v>0</v>
      </c>
      <c r="BY45" s="107"/>
      <c r="BZ45" s="107"/>
      <c r="CA45" s="86" t="e">
        <f t="shared" ref="CA45" si="692">(BX45/$G$44)*100</f>
        <v>#DIV/0!</v>
      </c>
      <c r="CB45" s="114"/>
      <c r="CC45" s="107"/>
      <c r="CF45" s="110"/>
      <c r="CG45" s="124"/>
      <c r="CH45" s="50">
        <f t="shared" si="549"/>
        <v>0</v>
      </c>
      <c r="CI45" s="107"/>
      <c r="CJ45" s="107"/>
      <c r="CK45" s="86" t="e">
        <f t="shared" ref="CK45" si="693">(CH45/$G$44)*100</f>
        <v>#DIV/0!</v>
      </c>
      <c r="CL45" s="114"/>
      <c r="CM45" s="107"/>
      <c r="CP45" s="110"/>
      <c r="CQ45" s="123"/>
      <c r="CR45" s="50">
        <f t="shared" si="550"/>
        <v>0</v>
      </c>
      <c r="CS45" s="107"/>
      <c r="CT45" s="107"/>
      <c r="CU45" s="86" t="e">
        <f t="shared" ref="CU45" si="694">(CR45/$G$44)*100</f>
        <v>#DIV/0!</v>
      </c>
      <c r="CV45" s="114"/>
      <c r="CW45" s="107"/>
      <c r="CX45"/>
      <c r="CY45"/>
      <c r="CZ45" s="116"/>
      <c r="DA45" s="123"/>
      <c r="DB45" s="50">
        <f t="shared" si="551"/>
        <v>0</v>
      </c>
      <c r="DC45" s="107"/>
      <c r="DD45" s="107"/>
      <c r="DE45" s="86" t="e">
        <f t="shared" ref="DE45" si="695">(DB45/$G$44)*100</f>
        <v>#DIV/0!</v>
      </c>
      <c r="DF45" s="114"/>
      <c r="DG45" s="107"/>
    </row>
    <row r="46" spans="1:111" x14ac:dyDescent="0.25">
      <c r="A46" s="155"/>
      <c r="D46" s="110"/>
      <c r="E46" s="132"/>
      <c r="F46" s="50">
        <f t="shared" si="10"/>
        <v>0</v>
      </c>
      <c r="G46" s="107"/>
      <c r="H46" s="107"/>
      <c r="I46" s="86" t="e">
        <f t="shared" si="11"/>
        <v>#DIV/0!</v>
      </c>
      <c r="J46" s="114"/>
      <c r="K46" s="107"/>
      <c r="N46" s="110"/>
      <c r="O46" s="133"/>
      <c r="P46" s="50">
        <f t="shared" si="93"/>
        <v>0</v>
      </c>
      <c r="Q46" s="107"/>
      <c r="R46" s="107"/>
      <c r="S46" s="86" t="e">
        <f>(P46/$G$44)*100</f>
        <v>#DIV/0!</v>
      </c>
      <c r="T46" s="114"/>
      <c r="U46" s="107"/>
      <c r="X46" s="110"/>
      <c r="Y46" s="112"/>
      <c r="Z46" s="50">
        <f t="shared" si="268"/>
        <v>0</v>
      </c>
      <c r="AA46" s="107"/>
      <c r="AB46" s="107"/>
      <c r="AC46" s="86" t="e">
        <f>(Z46/$G$44)*100</f>
        <v>#DIV/0!</v>
      </c>
      <c r="AD46" s="114"/>
      <c r="AE46" s="107"/>
      <c r="AH46" s="110"/>
      <c r="AI46" s="112"/>
      <c r="AJ46" s="50">
        <f t="shared" si="544"/>
        <v>0</v>
      </c>
      <c r="AK46" s="107"/>
      <c r="AL46" s="107"/>
      <c r="AM46" s="86" t="e">
        <f>(AJ46/$G$44)*100</f>
        <v>#DIV/0!</v>
      </c>
      <c r="AN46" s="114"/>
      <c r="AO46" s="107"/>
      <c r="AR46" s="110"/>
      <c r="AS46" s="112"/>
      <c r="AT46" s="50">
        <f t="shared" si="545"/>
        <v>0</v>
      </c>
      <c r="AU46" s="107"/>
      <c r="AV46" s="107"/>
      <c r="AW46" s="86" t="e">
        <f>(AT46/$G$44)*100</f>
        <v>#DIV/0!</v>
      </c>
      <c r="AX46" s="114"/>
      <c r="AY46" s="107"/>
      <c r="BB46" s="110"/>
      <c r="BC46" s="112"/>
      <c r="BD46" s="50">
        <f t="shared" si="546"/>
        <v>0</v>
      </c>
      <c r="BE46" s="107"/>
      <c r="BF46" s="107"/>
      <c r="BG46" s="86" t="e">
        <f>(BD46/$G$44)*100</f>
        <v>#DIV/0!</v>
      </c>
      <c r="BH46" s="114"/>
      <c r="BI46" s="107"/>
      <c r="BL46" s="110"/>
      <c r="BM46" s="112"/>
      <c r="BN46" s="50">
        <f t="shared" si="547"/>
        <v>0</v>
      </c>
      <c r="BO46" s="107"/>
      <c r="BP46" s="107"/>
      <c r="BQ46" s="86" t="e">
        <f>(BN46/$G$44)*100</f>
        <v>#DIV/0!</v>
      </c>
      <c r="BR46" s="114"/>
      <c r="BS46" s="107"/>
      <c r="BV46" s="110"/>
      <c r="BW46" s="124"/>
      <c r="BX46" s="50">
        <f t="shared" si="548"/>
        <v>0</v>
      </c>
      <c r="BY46" s="107"/>
      <c r="BZ46" s="107"/>
      <c r="CA46" s="86" t="e">
        <f>(BX46/$G$44)*100</f>
        <v>#DIV/0!</v>
      </c>
      <c r="CB46" s="114"/>
      <c r="CC46" s="107"/>
      <c r="CF46" s="110"/>
      <c r="CG46" s="124"/>
      <c r="CH46" s="50">
        <f t="shared" si="549"/>
        <v>0</v>
      </c>
      <c r="CI46" s="107"/>
      <c r="CJ46" s="107"/>
      <c r="CK46" s="86" t="e">
        <f>(CH46/$G$44)*100</f>
        <v>#DIV/0!</v>
      </c>
      <c r="CL46" s="114"/>
      <c r="CM46" s="107"/>
      <c r="CP46" s="110"/>
      <c r="CQ46" s="123"/>
      <c r="CR46" s="50">
        <f t="shared" si="550"/>
        <v>0</v>
      </c>
      <c r="CS46" s="107"/>
      <c r="CT46" s="107"/>
      <c r="CU46" s="86" t="e">
        <f>(CR46/$G$44)*100</f>
        <v>#DIV/0!</v>
      </c>
      <c r="CV46" s="114"/>
      <c r="CW46" s="107"/>
      <c r="CX46"/>
      <c r="CY46"/>
      <c r="CZ46" s="116"/>
      <c r="DA46" s="123"/>
      <c r="DB46" s="50">
        <f t="shared" si="551"/>
        <v>0</v>
      </c>
      <c r="DC46" s="107"/>
      <c r="DD46" s="107"/>
      <c r="DE46" s="86" t="e">
        <f>(DB46/$G$44)*100</f>
        <v>#DIV/0!</v>
      </c>
      <c r="DF46" s="114"/>
      <c r="DG46" s="107"/>
    </row>
    <row r="47" spans="1:111" x14ac:dyDescent="0.25">
      <c r="A47" s="157" t="s">
        <v>12</v>
      </c>
      <c r="B47" s="7">
        <v>1.0200000000000001E-2</v>
      </c>
      <c r="C47" s="126">
        <v>6.3888888888888884E-3</v>
      </c>
      <c r="D47" s="110">
        <f>AVERAGE(B47,B48,B49)</f>
        <v>1.1466666666666667E-2</v>
      </c>
      <c r="E47" s="132">
        <f>_xlfn.STDEV.S(B47:B49)</f>
        <v>1.6258331197676259E-3</v>
      </c>
      <c r="F47" s="50">
        <f t="shared" si="10"/>
        <v>2.6883137420273053</v>
      </c>
      <c r="G47" s="107">
        <f>AVERAGE(F47,F48,F49)</f>
        <v>3.0221566250241598</v>
      </c>
      <c r="H47" s="107">
        <f>_xlfn.STDEV.S(F47:F49)</f>
        <v>0.4285048547171022</v>
      </c>
      <c r="I47" s="86">
        <f t="shared" si="11"/>
        <v>100</v>
      </c>
      <c r="J47" s="114">
        <f t="shared" ref="J47" si="696">AVERAGE(I47:I49)</f>
        <v>100</v>
      </c>
      <c r="K47" s="107">
        <f t="shared" ref="K47" si="697">_xlfn.STDEV.S(I47:I49)</f>
        <v>0</v>
      </c>
      <c r="L47" s="7">
        <v>1.0500000000000001E-2</v>
      </c>
      <c r="M47" s="126">
        <v>6.3888888888888884E-3</v>
      </c>
      <c r="N47" s="110">
        <f t="shared" ref="N47" si="698">AVERAGE(L47,L48,L49)</f>
        <v>1.11E-2</v>
      </c>
      <c r="O47" s="133">
        <f t="shared" ref="O47:O59" si="699">_xlfn.STDEV.S(L47:L49)</f>
        <v>5.9999999999999984E-4</v>
      </c>
      <c r="P47" s="50">
        <f t="shared" si="93"/>
        <v>2.7673817932634019</v>
      </c>
      <c r="Q47" s="107">
        <f t="shared" ref="Q47" si="700">AVERAGE(P47,P48,P49)</f>
        <v>2.9255178957355965</v>
      </c>
      <c r="R47" s="107">
        <f t="shared" ref="R47" si="701">_xlfn.STDEV.S(P47:P49)</f>
        <v>0.15813610247219456</v>
      </c>
      <c r="S47" s="86">
        <f>(P47/$G$47)*100</f>
        <v>91.569767441860463</v>
      </c>
      <c r="T47" s="114">
        <f t="shared" ref="T47" si="702">AVERAGE(S47:S49)</f>
        <v>96.802325581395351</v>
      </c>
      <c r="U47" s="107">
        <f t="shared" ref="U47" si="703">_xlfn.STDEV.S(S47:S49)</f>
        <v>5.2325581395348877</v>
      </c>
      <c r="V47" s="7">
        <v>1.06E-2</v>
      </c>
      <c r="W47" s="126">
        <v>6.9212962962962969E-3</v>
      </c>
      <c r="X47" s="110">
        <f t="shared" ref="X47" si="704">AVERAGE(V47,V48,V49)</f>
        <v>1.0266666666666667E-2</v>
      </c>
      <c r="Y47" s="112">
        <f t="shared" ref="Y47" si="705">_xlfn.STDEV.S(V47:V49)</f>
        <v>3.055050463303892E-4</v>
      </c>
      <c r="Z47" s="50">
        <f t="shared" si="268"/>
        <v>2.7937378103421011</v>
      </c>
      <c r="AA47" s="107">
        <f t="shared" ref="AA47" si="706">AVERAGE(Z47,Z48,Z49)</f>
        <v>2.7058844200797711</v>
      </c>
      <c r="AB47" s="107">
        <f t="shared" ref="AB47" si="707">_xlfn.STDEV.S(Z47:Z49)</f>
        <v>8.0518962187124732E-2</v>
      </c>
      <c r="AC47" s="86">
        <f>(Z47/$G$47)*100</f>
        <v>92.441860465116278</v>
      </c>
      <c r="AD47" s="114">
        <f t="shared" ref="AD47" si="708">AVERAGE(AC47:AC49)</f>
        <v>89.534883720930239</v>
      </c>
      <c r="AE47" s="107">
        <f t="shared" ref="AE47" si="709">_xlfn.STDEV.S(AC47:AC49)</f>
        <v>2.6642881947417618</v>
      </c>
      <c r="AF47" s="7">
        <v>6.4999999999999997E-3</v>
      </c>
      <c r="AG47" s="126">
        <v>6.9212962962962969E-3</v>
      </c>
      <c r="AH47" s="110">
        <f>AVERAGE(AF47,AF48)</f>
        <v>6.9499999999999996E-3</v>
      </c>
      <c r="AI47" s="112">
        <f>_xlfn.STDEV.S(AF47:AF48)</f>
        <v>6.3639610306789321E-4</v>
      </c>
      <c r="AJ47" s="50">
        <f t="shared" si="544"/>
        <v>1.7131411101154395</v>
      </c>
      <c r="AK47" s="107">
        <f>AVERAGE(AJ47,AJ48)</f>
        <v>1.8317431869695855</v>
      </c>
      <c r="AL47" s="107">
        <f>_xlfn.STDEV.S(AJ47:AJ48)</f>
        <v>0.16772866561274929</v>
      </c>
      <c r="AM47" s="86">
        <f>(AJ47/$G$47)*100</f>
        <v>56.686046511627907</v>
      </c>
      <c r="AN47" s="114">
        <f>AVERAGE(AM47:AM48)</f>
        <v>60.610465116279073</v>
      </c>
      <c r="AO47" s="107">
        <f>_xlfn.STDEV.S(AM47:AM48)</f>
        <v>5.5499660151269765</v>
      </c>
      <c r="AP47" s="7">
        <v>5.7999999999999996E-3</v>
      </c>
      <c r="AQ47" s="126">
        <v>6.9212962962962969E-3</v>
      </c>
      <c r="AR47" s="110">
        <f>AVERAGE(AP47,AP48,AP49)</f>
        <v>6.4333333333333326E-3</v>
      </c>
      <c r="AS47" s="112">
        <f t="shared" ref="AS47" si="710">_xlfn.STDEV.S(AP47:AP49)</f>
        <v>6.5064070986477153E-4</v>
      </c>
      <c r="AT47" s="50">
        <f t="shared" si="545"/>
        <v>1.528648990564546</v>
      </c>
      <c r="AU47" s="107">
        <f t="shared" ref="AU47" si="711">AVERAGE(AT47,AT48,AT49)</f>
        <v>1.6955704320629732</v>
      </c>
      <c r="AV47" s="107">
        <f t="shared" ref="AV47" si="712">_xlfn.STDEV.S(AT47:AT49)</f>
        <v>0.17148297661292791</v>
      </c>
      <c r="AW47" s="86">
        <f>(AT47/$G$47)*100</f>
        <v>50.581395348837212</v>
      </c>
      <c r="AX47" s="114">
        <f t="shared" ref="AX47" si="713">AVERAGE(AW47:AW49)</f>
        <v>56.104651162790695</v>
      </c>
      <c r="AY47" s="107">
        <f t="shared" ref="AY47" si="714">_xlfn.STDEV.S(AW47:AW49)</f>
        <v>5.6741922371927691</v>
      </c>
      <c r="AZ47" s="7">
        <v>4.0000000000000002E-4</v>
      </c>
      <c r="BA47" s="126">
        <v>6.9212962962962969E-3</v>
      </c>
      <c r="BB47" s="110">
        <f t="shared" ref="BB47" si="715">AVERAGE(AZ47,AZ48,AZ49)</f>
        <v>4.0000000000000002E-4</v>
      </c>
      <c r="BC47" s="112">
        <f t="shared" ref="BC47" si="716">_xlfn.STDEV.S(AZ47:AZ49)</f>
        <v>0</v>
      </c>
      <c r="BD47" s="50">
        <f t="shared" si="546"/>
        <v>0.10542406831479627</v>
      </c>
      <c r="BE47" s="107">
        <f>AVERAGE(BD47,BD48,BD49)</f>
        <v>0.10542406831479627</v>
      </c>
      <c r="BF47" s="107">
        <f t="shared" ref="BF47" si="717">_xlfn.STDEV.S(BD47:BD49)</f>
        <v>0</v>
      </c>
      <c r="BG47" s="86">
        <f>(BD47/$G$47)*100</f>
        <v>3.4883720930232558</v>
      </c>
      <c r="BH47" s="114">
        <f t="shared" ref="BH47" si="718">AVERAGE(BG47:BG49)</f>
        <v>3.4883720930232562</v>
      </c>
      <c r="BI47" s="107">
        <f t="shared" ref="BI47" si="719">_xlfn.STDEV.S(BG47:BG49)</f>
        <v>5.4389598220420729E-16</v>
      </c>
      <c r="BJ47" s="7">
        <v>0</v>
      </c>
      <c r="BK47" s="126">
        <v>6.9212962962962969E-3</v>
      </c>
      <c r="BL47" s="110">
        <f t="shared" ref="BL47" si="720">AVERAGE(BJ47,BJ48,BJ49)</f>
        <v>0</v>
      </c>
      <c r="BM47" s="112">
        <f t="shared" ref="BM47" si="721">_xlfn.STDEV.S(BJ47:BJ49)</f>
        <v>0</v>
      </c>
      <c r="BN47" s="50">
        <f t="shared" si="547"/>
        <v>0</v>
      </c>
      <c r="BO47" s="107">
        <f t="shared" ref="BO47" si="722">AVERAGE(BN47,BN48,BN49)</f>
        <v>0</v>
      </c>
      <c r="BP47" s="107">
        <f t="shared" ref="BP47" si="723">_xlfn.STDEV.S(BN47:BN49)</f>
        <v>0</v>
      </c>
      <c r="BQ47" s="86">
        <f>(BN47/$G$47)*100</f>
        <v>0</v>
      </c>
      <c r="BR47" s="114">
        <f t="shared" ref="BR47" si="724">AVERAGE(BQ47:BQ49)</f>
        <v>0</v>
      </c>
      <c r="BS47" s="107">
        <f t="shared" ref="BS47" si="725">_xlfn.STDEV.S(BQ47:BQ49)</f>
        <v>0</v>
      </c>
      <c r="BT47" s="7">
        <v>0</v>
      </c>
      <c r="BU47" s="126">
        <v>6.9212962962962969E-3</v>
      </c>
      <c r="BV47" s="110">
        <f t="shared" ref="BV47" si="726">AVERAGE(BT47,BT48,BT49)</f>
        <v>0</v>
      </c>
      <c r="BW47" s="124">
        <f t="shared" ref="BW47" si="727">_xlfn.STDEV.S(BT47:BT49)</f>
        <v>0</v>
      </c>
      <c r="BX47" s="50">
        <f t="shared" si="548"/>
        <v>0</v>
      </c>
      <c r="BY47" s="107">
        <f t="shared" ref="BY47" si="728">AVERAGE(BX47,BX48,BX49)</f>
        <v>0</v>
      </c>
      <c r="BZ47" s="107">
        <f t="shared" ref="BZ47" si="729">_xlfn.STDEV.S(BX47:BX49)</f>
        <v>0</v>
      </c>
      <c r="CA47" s="86">
        <f>(BX47/$G$47)*100</f>
        <v>0</v>
      </c>
      <c r="CB47" s="114">
        <f t="shared" ref="CB47" si="730">AVERAGE(CA47:CA49)</f>
        <v>0</v>
      </c>
      <c r="CC47" s="107">
        <f t="shared" ref="CC47" si="731">_xlfn.STDEV.S(CA47:CA49)</f>
        <v>0</v>
      </c>
      <c r="CD47" s="7">
        <v>0</v>
      </c>
      <c r="CE47" s="126">
        <v>6.9212962962962969E-3</v>
      </c>
      <c r="CF47" s="110">
        <f t="shared" ref="CF47" si="732">AVERAGE(CD47,CD48,CD49)</f>
        <v>0</v>
      </c>
      <c r="CG47" s="124">
        <f t="shared" ref="CG47" si="733">_xlfn.STDEV.S(CD47:CD49)</f>
        <v>0</v>
      </c>
      <c r="CH47" s="50">
        <f t="shared" si="549"/>
        <v>0</v>
      </c>
      <c r="CI47" s="107">
        <f t="shared" ref="CI47" si="734">AVERAGE(CH47,CH48,CH49)</f>
        <v>0</v>
      </c>
      <c r="CJ47" s="107">
        <f t="shared" ref="CJ47" si="735">_xlfn.STDEV.S(CH47:CH49)</f>
        <v>0</v>
      </c>
      <c r="CK47" s="86">
        <f>(CH47/$G$47)*100</f>
        <v>0</v>
      </c>
      <c r="CL47" s="114">
        <f t="shared" ref="CL47" si="736">AVERAGE(CK47:CK49)</f>
        <v>0</v>
      </c>
      <c r="CM47" s="107">
        <f t="shared" ref="CM47" si="737">_xlfn.STDEV.S(CK47:CK49)</f>
        <v>0</v>
      </c>
      <c r="CN47" s="7">
        <v>0</v>
      </c>
      <c r="CO47" s="126">
        <v>6.9212962962962969E-3</v>
      </c>
      <c r="CP47" s="110">
        <f t="shared" ref="CP47" si="738">AVERAGE(CN47,CN48,CN49)</f>
        <v>0</v>
      </c>
      <c r="CQ47" s="123">
        <f t="shared" ref="CQ47" si="739">_xlfn.STDEV.S(CN47:CN49)</f>
        <v>0</v>
      </c>
      <c r="CR47" s="50">
        <f t="shared" si="550"/>
        <v>0</v>
      </c>
      <c r="CS47" s="107">
        <f t="shared" ref="CS47" si="740">AVERAGE(CR47,CR48,CR49)</f>
        <v>0</v>
      </c>
      <c r="CT47" s="107">
        <f t="shared" ref="CT47" si="741">_xlfn.STDEV.S(CR47:CR49)</f>
        <v>0</v>
      </c>
      <c r="CU47" s="86">
        <f>(CR47/$G$47)*100</f>
        <v>0</v>
      </c>
      <c r="CV47" s="114">
        <f t="shared" ref="CV47" si="742">AVERAGE(CU47:CU49)</f>
        <v>0</v>
      </c>
      <c r="CW47" s="107">
        <f t="shared" ref="CW47" si="743">_xlfn.STDEV.S(CU47:CU49)</f>
        <v>0</v>
      </c>
      <c r="CX47" s="44">
        <v>0</v>
      </c>
      <c r="CY47" s="119">
        <v>6.9212962962962969E-3</v>
      </c>
      <c r="CZ47" s="116">
        <f t="shared" ref="CZ47" si="744">AVERAGE(CX47,CX48,CX49)</f>
        <v>0</v>
      </c>
      <c r="DA47" s="123">
        <f t="shared" ref="DA47" si="745">_xlfn.STDEV.S(CX47:CX49)</f>
        <v>0</v>
      </c>
      <c r="DB47" s="50">
        <f t="shared" si="551"/>
        <v>0</v>
      </c>
      <c r="DC47" s="107">
        <f t="shared" ref="DC47" si="746">AVERAGE(DB47,DB48,DB49)</f>
        <v>0</v>
      </c>
      <c r="DD47" s="107">
        <f t="shared" ref="DD47" si="747">_xlfn.STDEV.S(DB47:DB49)</f>
        <v>0</v>
      </c>
      <c r="DE47" s="86">
        <f>(DB47/$G$47)*100</f>
        <v>0</v>
      </c>
      <c r="DF47" s="114">
        <f t="shared" ref="DF47" si="748">AVERAGE(DE47:DE49)</f>
        <v>0</v>
      </c>
      <c r="DG47" s="107">
        <f t="shared" ref="DG47" si="749">_xlfn.STDEV.S(DE47:DE49)</f>
        <v>0</v>
      </c>
    </row>
    <row r="48" spans="1:111" x14ac:dyDescent="0.25">
      <c r="A48" s="157"/>
      <c r="B48" s="3">
        <v>1.3299999999999999E-2</v>
      </c>
      <c r="C48" s="127"/>
      <c r="D48" s="110"/>
      <c r="E48" s="132"/>
      <c r="F48" s="50">
        <f t="shared" si="10"/>
        <v>3.505350271466976</v>
      </c>
      <c r="G48" s="107"/>
      <c r="H48" s="107"/>
      <c r="I48" s="86">
        <f t="shared" si="11"/>
        <v>100</v>
      </c>
      <c r="J48" s="114"/>
      <c r="K48" s="107"/>
      <c r="L48" s="3">
        <v>1.17E-2</v>
      </c>
      <c r="M48" s="127"/>
      <c r="N48" s="110"/>
      <c r="O48" s="133"/>
      <c r="P48" s="50">
        <f t="shared" si="93"/>
        <v>3.0836539982077911</v>
      </c>
      <c r="Q48" s="107"/>
      <c r="R48" s="107"/>
      <c r="S48" s="86">
        <f t="shared" ref="S48" si="750">(P48/$G$47)*100</f>
        <v>102.03488372093024</v>
      </c>
      <c r="T48" s="114"/>
      <c r="U48" s="107"/>
      <c r="V48" s="3">
        <v>0.01</v>
      </c>
      <c r="W48" s="127"/>
      <c r="X48" s="110"/>
      <c r="Y48" s="112"/>
      <c r="Z48" s="50">
        <f t="shared" si="268"/>
        <v>2.635601707869907</v>
      </c>
      <c r="AA48" s="107"/>
      <c r="AB48" s="107"/>
      <c r="AC48" s="86">
        <f t="shared" ref="AC48" si="751">(Z48/$G$47)*100</f>
        <v>87.209302325581405</v>
      </c>
      <c r="AD48" s="114"/>
      <c r="AE48" s="107"/>
      <c r="AF48" s="3">
        <v>7.4000000000000003E-3</v>
      </c>
      <c r="AG48" s="127"/>
      <c r="AH48" s="110"/>
      <c r="AI48" s="112"/>
      <c r="AJ48" s="50">
        <f t="shared" si="544"/>
        <v>1.9503452638237313</v>
      </c>
      <c r="AK48" s="107"/>
      <c r="AL48" s="107"/>
      <c r="AM48" s="86">
        <f t="shared" ref="AM48" si="752">(AJ48/$G$47)*100</f>
        <v>64.534883720930239</v>
      </c>
      <c r="AN48" s="114"/>
      <c r="AO48" s="107"/>
      <c r="AP48" s="3">
        <v>6.4000000000000003E-3</v>
      </c>
      <c r="AQ48" s="127"/>
      <c r="AR48" s="110"/>
      <c r="AS48" s="112"/>
      <c r="AT48" s="50">
        <f t="shared" si="545"/>
        <v>1.6867850930367403</v>
      </c>
      <c r="AU48" s="107"/>
      <c r="AV48" s="107"/>
      <c r="AW48" s="86">
        <f t="shared" ref="AW48" si="753">(AT48/$G$47)*100</f>
        <v>55.813953488372093</v>
      </c>
      <c r="AX48" s="114"/>
      <c r="AY48" s="107"/>
      <c r="AZ48" s="3">
        <v>4.0000000000000002E-4</v>
      </c>
      <c r="BA48" s="127"/>
      <c r="BB48" s="110"/>
      <c r="BC48" s="112"/>
      <c r="BD48" s="50">
        <f t="shared" si="546"/>
        <v>0.10542406831479627</v>
      </c>
      <c r="BE48" s="107"/>
      <c r="BF48" s="107"/>
      <c r="BG48" s="86">
        <f>(BD48/$G$47)*100</f>
        <v>3.4883720930232558</v>
      </c>
      <c r="BH48" s="114"/>
      <c r="BI48" s="107"/>
      <c r="BJ48" s="3">
        <v>0</v>
      </c>
      <c r="BK48" s="127"/>
      <c r="BL48" s="110"/>
      <c r="BM48" s="112"/>
      <c r="BN48" s="50">
        <f t="shared" si="547"/>
        <v>0</v>
      </c>
      <c r="BO48" s="107"/>
      <c r="BP48" s="107"/>
      <c r="BQ48" s="86">
        <f t="shared" ref="BQ48" si="754">(BN48/$G$47)*100</f>
        <v>0</v>
      </c>
      <c r="BR48" s="114"/>
      <c r="BS48" s="107"/>
      <c r="BT48" s="3">
        <v>0</v>
      </c>
      <c r="BU48" s="127"/>
      <c r="BV48" s="110"/>
      <c r="BW48" s="124"/>
      <c r="BX48" s="50">
        <f t="shared" si="548"/>
        <v>0</v>
      </c>
      <c r="BY48" s="107"/>
      <c r="BZ48" s="107"/>
      <c r="CA48" s="86">
        <f t="shared" ref="CA48" si="755">(BX48/$G$47)*100</f>
        <v>0</v>
      </c>
      <c r="CB48" s="114"/>
      <c r="CC48" s="107"/>
      <c r="CD48" s="3">
        <v>0</v>
      </c>
      <c r="CE48" s="127"/>
      <c r="CF48" s="110"/>
      <c r="CG48" s="124"/>
      <c r="CH48" s="50">
        <f t="shared" si="549"/>
        <v>0</v>
      </c>
      <c r="CI48" s="107"/>
      <c r="CJ48" s="107"/>
      <c r="CK48" s="86">
        <f t="shared" ref="CK48" si="756">(CH48/$G$47)*100</f>
        <v>0</v>
      </c>
      <c r="CL48" s="114"/>
      <c r="CM48" s="107"/>
      <c r="CN48" s="3">
        <v>0</v>
      </c>
      <c r="CO48" s="127"/>
      <c r="CP48" s="110"/>
      <c r="CQ48" s="123"/>
      <c r="CR48" s="50">
        <f t="shared" si="550"/>
        <v>0</v>
      </c>
      <c r="CS48" s="107"/>
      <c r="CT48" s="107"/>
      <c r="CU48" s="86">
        <f t="shared" ref="CU48" si="757">(CR48/$G$47)*100</f>
        <v>0</v>
      </c>
      <c r="CV48" s="114"/>
      <c r="CW48" s="107"/>
      <c r="CX48">
        <v>0</v>
      </c>
      <c r="CY48" s="129"/>
      <c r="CZ48" s="116"/>
      <c r="DA48" s="123"/>
      <c r="DB48" s="50">
        <f t="shared" si="551"/>
        <v>0</v>
      </c>
      <c r="DC48" s="107"/>
      <c r="DD48" s="107"/>
      <c r="DE48" s="86">
        <f t="shared" ref="DE48" si="758">(DB48/$G$47)*100</f>
        <v>0</v>
      </c>
      <c r="DF48" s="114"/>
      <c r="DG48" s="107"/>
    </row>
    <row r="49" spans="1:111" x14ac:dyDescent="0.25">
      <c r="A49" s="157"/>
      <c r="B49" s="3">
        <v>1.09E-2</v>
      </c>
      <c r="C49" s="127"/>
      <c r="D49" s="110"/>
      <c r="E49" s="132"/>
      <c r="F49" s="50">
        <f t="shared" si="10"/>
        <v>2.8728058615781986</v>
      </c>
      <c r="G49" s="107"/>
      <c r="H49" s="107"/>
      <c r="I49" s="86">
        <f t="shared" si="11"/>
        <v>100</v>
      </c>
      <c r="J49" s="114"/>
      <c r="K49" s="107"/>
      <c r="L49" s="3">
        <v>1.11E-2</v>
      </c>
      <c r="M49" s="127"/>
      <c r="N49" s="110"/>
      <c r="O49" s="133"/>
      <c r="P49" s="50">
        <f t="shared" si="93"/>
        <v>2.925517895735597</v>
      </c>
      <c r="Q49" s="107"/>
      <c r="R49" s="107"/>
      <c r="S49" s="86">
        <f>(P49/$G$47)*100</f>
        <v>96.802325581395365</v>
      </c>
      <c r="T49" s="114"/>
      <c r="U49" s="107"/>
      <c r="V49" s="3">
        <v>1.0200000000000001E-2</v>
      </c>
      <c r="W49" s="127"/>
      <c r="X49" s="110"/>
      <c r="Y49" s="112"/>
      <c r="Z49" s="50">
        <f t="shared" si="268"/>
        <v>2.6883137420273053</v>
      </c>
      <c r="AA49" s="107"/>
      <c r="AB49" s="107"/>
      <c r="AC49" s="86">
        <f>(Z49/$G$47)*100</f>
        <v>88.953488372093034</v>
      </c>
      <c r="AD49" s="114"/>
      <c r="AE49" s="107"/>
      <c r="AF49" s="89">
        <v>8.6E-3</v>
      </c>
      <c r="AG49" s="127"/>
      <c r="AH49" s="110"/>
      <c r="AI49" s="112"/>
      <c r="AJ49" s="87">
        <f t="shared" si="544"/>
        <v>2.26661746876812</v>
      </c>
      <c r="AK49" s="107"/>
      <c r="AL49" s="107"/>
      <c r="AM49" s="88">
        <f>(AJ49/$G$47)*100</f>
        <v>75</v>
      </c>
      <c r="AN49" s="114"/>
      <c r="AO49" s="107"/>
      <c r="AP49" s="3">
        <v>7.1000000000000004E-3</v>
      </c>
      <c r="AQ49" s="127"/>
      <c r="AR49" s="110"/>
      <c r="AS49" s="112"/>
      <c r="AT49" s="50">
        <f t="shared" si="545"/>
        <v>1.8712772125876338</v>
      </c>
      <c r="AU49" s="107"/>
      <c r="AV49" s="107"/>
      <c r="AW49" s="86">
        <f>(AT49/$G$47)*100</f>
        <v>61.918604651162788</v>
      </c>
      <c r="AX49" s="114"/>
      <c r="AY49" s="107"/>
      <c r="AZ49" s="3">
        <v>4.0000000000000002E-4</v>
      </c>
      <c r="BA49" s="127"/>
      <c r="BB49" s="110"/>
      <c r="BC49" s="112"/>
      <c r="BD49" s="50">
        <f t="shared" si="546"/>
        <v>0.10542406831479627</v>
      </c>
      <c r="BE49" s="107"/>
      <c r="BF49" s="107"/>
      <c r="BG49" s="86">
        <f>(BD49/$G$47)*100</f>
        <v>3.4883720930232558</v>
      </c>
      <c r="BH49" s="114"/>
      <c r="BI49" s="107"/>
      <c r="BJ49" s="3">
        <v>0</v>
      </c>
      <c r="BK49" s="127"/>
      <c r="BL49" s="110"/>
      <c r="BM49" s="112"/>
      <c r="BN49" s="50">
        <f t="shared" si="547"/>
        <v>0</v>
      </c>
      <c r="BO49" s="107"/>
      <c r="BP49" s="107"/>
      <c r="BQ49" s="86">
        <f>(BN49/$G$47)*100</f>
        <v>0</v>
      </c>
      <c r="BR49" s="114"/>
      <c r="BS49" s="107"/>
      <c r="BT49" s="3">
        <v>0</v>
      </c>
      <c r="BU49" s="127"/>
      <c r="BV49" s="110"/>
      <c r="BW49" s="124"/>
      <c r="BX49" s="50">
        <f t="shared" si="548"/>
        <v>0</v>
      </c>
      <c r="BY49" s="107"/>
      <c r="BZ49" s="107"/>
      <c r="CA49" s="86">
        <f>(BX49/$G$47)*100</f>
        <v>0</v>
      </c>
      <c r="CB49" s="114"/>
      <c r="CC49" s="107"/>
      <c r="CD49" s="3">
        <v>0</v>
      </c>
      <c r="CE49" s="127"/>
      <c r="CF49" s="110"/>
      <c r="CG49" s="124"/>
      <c r="CH49" s="50">
        <f t="shared" si="549"/>
        <v>0</v>
      </c>
      <c r="CI49" s="107"/>
      <c r="CJ49" s="107"/>
      <c r="CK49" s="86">
        <f>(CH49/$G$47)*100</f>
        <v>0</v>
      </c>
      <c r="CL49" s="114"/>
      <c r="CM49" s="107"/>
      <c r="CN49" s="3">
        <v>0</v>
      </c>
      <c r="CO49" s="127"/>
      <c r="CP49" s="110"/>
      <c r="CQ49" s="123"/>
      <c r="CR49" s="50">
        <f t="shared" si="550"/>
        <v>0</v>
      </c>
      <c r="CS49" s="107"/>
      <c r="CT49" s="107"/>
      <c r="CU49" s="86">
        <f>(CR49/$G$47)*100</f>
        <v>0</v>
      </c>
      <c r="CV49" s="114"/>
      <c r="CW49" s="107"/>
      <c r="CX49">
        <v>0</v>
      </c>
      <c r="CY49" s="129"/>
      <c r="CZ49" s="116"/>
      <c r="DA49" s="123"/>
      <c r="DB49" s="50">
        <f t="shared" si="551"/>
        <v>0</v>
      </c>
      <c r="DC49" s="107"/>
      <c r="DD49" s="107"/>
      <c r="DE49" s="86">
        <f>(DB49/$G$47)*100</f>
        <v>0</v>
      </c>
      <c r="DF49" s="114"/>
      <c r="DG49" s="107"/>
    </row>
    <row r="50" spans="1:111" x14ac:dyDescent="0.25">
      <c r="A50" s="143" t="s">
        <v>13</v>
      </c>
      <c r="B50" s="3">
        <v>1.5599999999999999E-2</v>
      </c>
      <c r="C50" s="6">
        <v>3.4606481481481485E-3</v>
      </c>
      <c r="D50" s="110">
        <f>AVERAGE(B50,B51,B52)</f>
        <v>1.7333333333333336E-2</v>
      </c>
      <c r="E50" s="132">
        <f>_xlfn.STDEV.S(B50:B52)</f>
        <v>1.5307950004273378E-3</v>
      </c>
      <c r="F50" s="50">
        <f t="shared" si="10"/>
        <v>4.1115386642770542</v>
      </c>
      <c r="G50" s="107">
        <f>AVERAGE(F50,F51,F52)</f>
        <v>4.5683762936411716</v>
      </c>
      <c r="H50" s="107">
        <f>_xlfn.STDEV.S(F50:F52)</f>
        <v>0.40345659175250081</v>
      </c>
      <c r="I50" s="86">
        <f t="shared" si="11"/>
        <v>100</v>
      </c>
      <c r="J50" s="114">
        <f t="shared" ref="J50" si="759">AVERAGE(I50:I52)</f>
        <v>100</v>
      </c>
      <c r="K50" s="107">
        <f t="shared" ref="K50" si="760">_xlfn.STDEV.S(I50:I52)</f>
        <v>0</v>
      </c>
      <c r="L50" s="3">
        <v>2.3199999999999998E-2</v>
      </c>
      <c r="M50" s="6">
        <v>3.1944444444444442E-3</v>
      </c>
      <c r="N50" s="110">
        <f>AVERAGE(L50,L52)</f>
        <v>2.2349999999999998E-2</v>
      </c>
      <c r="O50" s="133">
        <f>_xlfn.STDEV.S(L50,L52)</f>
        <v>1.2020815280171309E-3</v>
      </c>
      <c r="P50" s="50">
        <f t="shared" si="93"/>
        <v>6.1145959622581838</v>
      </c>
      <c r="Q50" s="107">
        <f>AVERAGE(P50,P52)</f>
        <v>5.8905698170892418</v>
      </c>
      <c r="R50" s="107">
        <f>_xlfn.STDEV.S(P50,P52)</f>
        <v>0.31682081282408231</v>
      </c>
      <c r="S50" s="86">
        <f>(P50/$G$50)*100</f>
        <v>133.84615384615387</v>
      </c>
      <c r="T50" s="114">
        <f>AVERAGE(S50,S52)</f>
        <v>128.94230769230768</v>
      </c>
      <c r="U50" s="107">
        <f>_xlfn.STDEV.S(S50,S52)</f>
        <v>6.9350857385603994</v>
      </c>
      <c r="V50" s="3">
        <v>2.0199999999999999E-2</v>
      </c>
      <c r="W50" s="6">
        <v>2.9282407407407412E-3</v>
      </c>
      <c r="X50" s="110">
        <f t="shared" ref="X50" si="761">AVERAGE(V50,V51,V52)</f>
        <v>1.9299999999999998E-2</v>
      </c>
      <c r="Y50" s="112">
        <f t="shared" ref="Y50" si="762">_xlfn.STDEV.S(V50:V52)</f>
        <v>8.5440037453175322E-4</v>
      </c>
      <c r="Z50" s="50">
        <f t="shared" si="268"/>
        <v>5.3239154498972114</v>
      </c>
      <c r="AA50" s="107">
        <f>AVERAGE(Z50,Z51,Z52)</f>
        <v>5.0867112961889198</v>
      </c>
      <c r="AB50" s="107">
        <f t="shared" ref="AB50" si="763">_xlfn.STDEV.S(Z50:Z52)</f>
        <v>0.22518590863205762</v>
      </c>
      <c r="AC50" s="86">
        <f>(Z50/$G$50)*100</f>
        <v>116.53846153846155</v>
      </c>
      <c r="AD50" s="114">
        <f t="shared" ref="AD50" si="764">AVERAGE(AC50:AC52)</f>
        <v>111.34615384615385</v>
      </c>
      <c r="AE50" s="107">
        <f t="shared" ref="AE50" si="765">_xlfn.STDEV.S(AC50:AC52)</f>
        <v>4.9292329299908904</v>
      </c>
      <c r="AF50" s="3">
        <v>1.8499999999999999E-2</v>
      </c>
      <c r="AG50" s="6">
        <v>3.4606481481481485E-3</v>
      </c>
      <c r="AH50" s="110">
        <f t="shared" ref="AH50" si="766">AVERAGE(AF50,AF51,AF52)</f>
        <v>1.9833333333333331E-2</v>
      </c>
      <c r="AI50" s="112">
        <f t="shared" ref="AI50" si="767">_xlfn.STDEV.S(AF50:AF52)</f>
        <v>1.222020185321557E-3</v>
      </c>
      <c r="AJ50" s="50">
        <f t="shared" si="544"/>
        <v>4.8758631595593274</v>
      </c>
      <c r="AK50" s="107">
        <f>AVERAGE(AJ50,AJ51,AJ52)</f>
        <v>5.2272767206086481</v>
      </c>
      <c r="AL50" s="107">
        <f t="shared" ref="AL50" si="768">_xlfn.STDEV.S(AJ50:AJ52)</f>
        <v>0.32207584874849954</v>
      </c>
      <c r="AM50" s="86">
        <f>(AJ50/$G$50)*100</f>
        <v>106.73076923076923</v>
      </c>
      <c r="AN50" s="114">
        <f t="shared" ref="AN50" si="769">AVERAGE(AM50:AM52)</f>
        <v>114.42307692307691</v>
      </c>
      <c r="AO50" s="107">
        <f t="shared" ref="AO50" si="770">_xlfn.STDEV.S(AM50:AM52)</f>
        <v>7.0501164537782124</v>
      </c>
      <c r="AP50" s="10">
        <v>2.3599999999999999E-2</v>
      </c>
      <c r="AQ50" s="6">
        <v>2.9282407407407412E-3</v>
      </c>
      <c r="AR50" s="110">
        <f>AVERAGE(AP51,AP52)</f>
        <v>1.7899999999999999E-2</v>
      </c>
      <c r="AS50" s="112">
        <f>_xlfn.STDEV.S(AP51:AP52)</f>
        <v>1.9798989873223336E-3</v>
      </c>
      <c r="AT50" s="87">
        <f t="shared" si="545"/>
        <v>6.2200200305729805</v>
      </c>
      <c r="AU50" s="107">
        <f>AVERAGE(AT51,AT52)</f>
        <v>4.7177270570871332</v>
      </c>
      <c r="AV50" s="107">
        <f>_xlfn.STDEV.S(AT51:AT52)</f>
        <v>0.52182251523966416</v>
      </c>
      <c r="AW50" s="88">
        <f>(AT50/$G$50)*100</f>
        <v>136.15384615384616</v>
      </c>
      <c r="AX50" s="114">
        <f>AVERAGE(AW51:AW52)</f>
        <v>103.26923076923079</v>
      </c>
      <c r="AY50" s="122">
        <f>_xlfn.STDEV.S(AW51:AW52)</f>
        <v>11.422494157628849</v>
      </c>
      <c r="AZ50" s="3">
        <v>2.7000000000000001E-3</v>
      </c>
      <c r="BA50" s="6">
        <v>2.9282407407407412E-3</v>
      </c>
      <c r="BB50" s="110">
        <f t="shared" ref="BB50" si="771">AVERAGE(AZ50,AZ51,AZ52)</f>
        <v>2.9666666666666674E-3</v>
      </c>
      <c r="BC50" s="112">
        <f t="shared" ref="BC50" si="772">_xlfn.STDEV.S(AZ50:AZ52)</f>
        <v>2.5166114784235834E-4</v>
      </c>
      <c r="BD50" s="50">
        <f t="shared" si="546"/>
        <v>0.71161246112487486</v>
      </c>
      <c r="BE50" s="107">
        <f>AVERAGE(BD50,BD51,BD52)</f>
        <v>0.78189517333473901</v>
      </c>
      <c r="BF50" s="107">
        <f t="shared" ref="BF50" si="773">_xlfn.STDEV.S(BD50:BD52)</f>
        <v>6.6327855105782041E-2</v>
      </c>
      <c r="BG50" s="86">
        <f>(BD50/$G$50)*100</f>
        <v>15.576923076923077</v>
      </c>
      <c r="BH50" s="114">
        <f t="shared" ref="BH50" si="774">AVERAGE(BG50:BG52)</f>
        <v>17.115384615384617</v>
      </c>
      <c r="BI50" s="107">
        <f t="shared" ref="BI50" si="775">_xlfn.STDEV.S(BG50:BG52)</f>
        <v>1.4518912375520683</v>
      </c>
      <c r="BJ50" s="3">
        <v>6.9999999999999999E-4</v>
      </c>
      <c r="BK50" s="6">
        <v>2.9282407407407412E-3</v>
      </c>
      <c r="BL50" s="110">
        <f t="shared" ref="BL50" si="776">AVERAGE(BJ50,BJ51,BJ52)</f>
        <v>9.3333333333333322E-4</v>
      </c>
      <c r="BM50" s="112">
        <f t="shared" ref="BM50" si="777">_xlfn.STDEV.S(BJ50:BJ52)</f>
        <v>2.5166114784235828E-4</v>
      </c>
      <c r="BN50" s="50">
        <f t="shared" si="547"/>
        <v>0.18449211955089345</v>
      </c>
      <c r="BO50" s="107">
        <f>AVERAGE(BN50,BN51,BN52)</f>
        <v>0.24598949273452461</v>
      </c>
      <c r="BP50" s="107">
        <f t="shared" ref="BP50" si="778">_xlfn.STDEV.S(BN50:BN52)</f>
        <v>6.6327855105782166E-2</v>
      </c>
      <c r="BQ50" s="86">
        <f>(BN50/$G$50)*100</f>
        <v>4.0384615384615383</v>
      </c>
      <c r="BR50" s="114">
        <f t="shared" ref="BR50" si="779">AVERAGE(BQ50:BQ52)</f>
        <v>5.3846153846153841</v>
      </c>
      <c r="BS50" s="107">
        <f t="shared" ref="BS50" si="780">_xlfn.STDEV.S(BQ50:BQ52)</f>
        <v>1.4518912375520676</v>
      </c>
      <c r="BT50" s="3">
        <v>5.0000000000000001E-4</v>
      </c>
      <c r="BU50" s="6">
        <v>3.7268518518518514E-3</v>
      </c>
      <c r="BV50" s="110">
        <f t="shared" ref="BV50" si="781">AVERAGE(BT50,BT51,BT52)</f>
        <v>5.3333333333333325E-4</v>
      </c>
      <c r="BW50" s="124">
        <f t="shared" ref="BW50" si="782">_xlfn.STDEV.S(BT50:BT52)</f>
        <v>5.7735026918962544E-5</v>
      </c>
      <c r="BX50" s="50">
        <f t="shared" si="548"/>
        <v>0.13178008539349534</v>
      </c>
      <c r="BY50" s="107">
        <f>AVERAGE(BX50,BX51,BX52)</f>
        <v>0.14056542441972836</v>
      </c>
      <c r="BZ50" s="107">
        <f t="shared" ref="BZ50" si="783">_xlfn.STDEV.S(BX50:BX52)</f>
        <v>1.5216653555153274E-2</v>
      </c>
      <c r="CA50" s="86">
        <f>(BX50/$G$50)*100</f>
        <v>2.8846153846153846</v>
      </c>
      <c r="CB50" s="114">
        <f t="shared" ref="CB50" si="784">AVERAGE(CA50:CA52)</f>
        <v>3.0769230769230766</v>
      </c>
      <c r="CC50" s="107">
        <f t="shared" ref="CC50" si="785">_xlfn.STDEV.S(CA50:CA52)</f>
        <v>0.33308669376324573</v>
      </c>
      <c r="CD50" s="3">
        <v>4.0000000000000002E-4</v>
      </c>
      <c r="CE50" s="6">
        <v>3.1944444444444442E-3</v>
      </c>
      <c r="CF50" s="110">
        <f t="shared" ref="CF50" si="786">AVERAGE(CD50,CD51,CD52)</f>
        <v>2.9999999999999997E-4</v>
      </c>
      <c r="CG50" s="124">
        <f t="shared" ref="CG50" si="787">_xlfn.STDEV.S(CD50:CD52)</f>
        <v>1E-4</v>
      </c>
      <c r="CH50" s="50">
        <f t="shared" si="549"/>
        <v>0.10542406831479627</v>
      </c>
      <c r="CI50" s="107">
        <f>AVERAGE(CH50,CH51,CH52)</f>
        <v>7.9068051236097198E-2</v>
      </c>
      <c r="CJ50" s="107">
        <f t="shared" ref="CJ50" si="788">_xlfn.STDEV.S(CH50:CH52)</f>
        <v>2.6356017078699081E-2</v>
      </c>
      <c r="CK50" s="86">
        <f>(CH50/$G$50)*100</f>
        <v>2.3076923076923079</v>
      </c>
      <c r="CL50" s="114">
        <f t="shared" ref="CL50" si="789">AVERAGE(CK50:CK52)</f>
        <v>1.7307692307692308</v>
      </c>
      <c r="CM50" s="107">
        <f t="shared" ref="CM50" si="790">_xlfn.STDEV.S(CK50:CK52)</f>
        <v>0.57692307692307687</v>
      </c>
      <c r="CN50" s="3">
        <v>0</v>
      </c>
      <c r="CO50" s="6">
        <v>3.1944444444444442E-3</v>
      </c>
      <c r="CP50" s="110">
        <f t="shared" ref="CP50" si="791">AVERAGE(CN50,CN51,CN52)</f>
        <v>0</v>
      </c>
      <c r="CQ50" s="123">
        <f t="shared" ref="CQ50" si="792">_xlfn.STDEV.S(CN50:CN52)</f>
        <v>0</v>
      </c>
      <c r="CR50" s="50">
        <f t="shared" si="550"/>
        <v>0</v>
      </c>
      <c r="CS50" s="107">
        <f>AVERAGE(CR50,CR51,CR52)</f>
        <v>0</v>
      </c>
      <c r="CT50" s="107">
        <f t="shared" ref="CT50" si="793">_xlfn.STDEV.S(CR50:CR52)</f>
        <v>0</v>
      </c>
      <c r="CU50" s="86">
        <f>(CR50/$G$50)*100</f>
        <v>0</v>
      </c>
      <c r="CV50" s="114">
        <f t="shared" ref="CV50" si="794">AVERAGE(CU50:CU52)</f>
        <v>0</v>
      </c>
      <c r="CW50" s="107">
        <f t="shared" ref="CW50" si="795">_xlfn.STDEV.S(CU50:CU52)</f>
        <v>0</v>
      </c>
      <c r="CX50">
        <v>0</v>
      </c>
      <c r="CY50" s="45">
        <v>5.5902777777777782E-3</v>
      </c>
      <c r="CZ50" s="116">
        <f t="shared" ref="CZ50" si="796">AVERAGE(CX50,CX51,CX52)</f>
        <v>0</v>
      </c>
      <c r="DA50" s="123">
        <f t="shared" ref="DA50" si="797">_xlfn.STDEV.S(CX50:CX52)</f>
        <v>0</v>
      </c>
      <c r="DB50" s="50">
        <f t="shared" si="551"/>
        <v>0</v>
      </c>
      <c r="DC50" s="107">
        <f>AVERAGE(DB50,DB51,DB52)</f>
        <v>0</v>
      </c>
      <c r="DD50" s="107">
        <f t="shared" ref="DD50" si="798">_xlfn.STDEV.S(DB50:DB52)</f>
        <v>0</v>
      </c>
      <c r="DE50" s="86">
        <f>(DB50/$G$50)*100</f>
        <v>0</v>
      </c>
      <c r="DF50" s="114">
        <f t="shared" ref="DF50" si="799">AVERAGE(DE50:DE52)</f>
        <v>0</v>
      </c>
      <c r="DG50" s="107">
        <f t="shared" ref="DG50" si="800">_xlfn.STDEV.S(DE50:DE52)</f>
        <v>0</v>
      </c>
    </row>
    <row r="51" spans="1:111" x14ac:dyDescent="0.25">
      <c r="A51" s="143"/>
      <c r="B51" s="3">
        <v>1.7899999999999999E-2</v>
      </c>
      <c r="C51" s="6">
        <v>3.4606481481481485E-3</v>
      </c>
      <c r="D51" s="110"/>
      <c r="E51" s="132"/>
      <c r="F51" s="50">
        <f t="shared" si="10"/>
        <v>4.7177270570871332</v>
      </c>
      <c r="G51" s="107"/>
      <c r="H51" s="107"/>
      <c r="I51" s="86">
        <f t="shared" si="11"/>
        <v>100</v>
      </c>
      <c r="J51" s="114"/>
      <c r="K51" s="107"/>
      <c r="L51" s="10">
        <v>1.7600000000000001E-2</v>
      </c>
      <c r="M51" s="6">
        <v>3.1944444444444442E-3</v>
      </c>
      <c r="N51" s="110"/>
      <c r="O51" s="133"/>
      <c r="P51" s="87">
        <f t="shared" si="93"/>
        <v>4.6386590058510366</v>
      </c>
      <c r="Q51" s="107"/>
      <c r="R51" s="107"/>
      <c r="S51" s="88">
        <f t="shared" ref="S51" si="801">(P51/$G$50)*100</f>
        <v>101.53846153846156</v>
      </c>
      <c r="T51" s="114"/>
      <c r="U51" s="107"/>
      <c r="V51" s="3">
        <v>1.8499999999999999E-2</v>
      </c>
      <c r="W51" s="6">
        <v>2.9282407407407412E-3</v>
      </c>
      <c r="X51" s="110"/>
      <c r="Y51" s="112"/>
      <c r="Z51" s="50">
        <f t="shared" si="268"/>
        <v>4.8758631595593274</v>
      </c>
      <c r="AA51" s="107"/>
      <c r="AB51" s="107"/>
      <c r="AC51" s="86">
        <f t="shared" ref="AC51" si="802">(Z51/$G$50)*100</f>
        <v>106.73076923076923</v>
      </c>
      <c r="AD51" s="114"/>
      <c r="AE51" s="107"/>
      <c r="AF51" s="3">
        <v>2.01E-2</v>
      </c>
      <c r="AG51" s="6">
        <v>3.4606481481481485E-3</v>
      </c>
      <c r="AH51" s="110"/>
      <c r="AI51" s="112"/>
      <c r="AJ51" s="50">
        <f t="shared" si="544"/>
        <v>5.2975594328185123</v>
      </c>
      <c r="AK51" s="107"/>
      <c r="AL51" s="107"/>
      <c r="AM51" s="86">
        <f t="shared" ref="AM51" si="803">(AJ51/$G$50)*100</f>
        <v>115.96153846153845</v>
      </c>
      <c r="AN51" s="114"/>
      <c r="AO51" s="107"/>
      <c r="AP51" s="3">
        <v>1.9300000000000001E-2</v>
      </c>
      <c r="AQ51" s="6">
        <v>2.9282407407407412E-3</v>
      </c>
      <c r="AR51" s="110"/>
      <c r="AS51" s="112"/>
      <c r="AT51" s="50">
        <f t="shared" si="545"/>
        <v>5.0867112961889207</v>
      </c>
      <c r="AU51" s="107"/>
      <c r="AV51" s="107"/>
      <c r="AW51" s="86">
        <f t="shared" ref="AW51" si="804">(AT51/$G$50)*100</f>
        <v>111.34615384615387</v>
      </c>
      <c r="AX51" s="114"/>
      <c r="AY51" s="122"/>
      <c r="AZ51" s="3">
        <v>3.2000000000000002E-3</v>
      </c>
      <c r="BA51" s="6">
        <v>2.9282407407407412E-3</v>
      </c>
      <c r="BB51" s="110"/>
      <c r="BC51" s="112"/>
      <c r="BD51" s="50">
        <f t="shared" si="546"/>
        <v>0.84339254651837015</v>
      </c>
      <c r="BE51" s="107"/>
      <c r="BF51" s="107"/>
      <c r="BG51" s="86">
        <f t="shared" ref="BG51" si="805">(BD51/$G$50)*100</f>
        <v>18.461538461538463</v>
      </c>
      <c r="BH51" s="114"/>
      <c r="BI51" s="107"/>
      <c r="BJ51" s="3">
        <v>8.9999999999999998E-4</v>
      </c>
      <c r="BK51" s="6">
        <v>2.9282407407407412E-3</v>
      </c>
      <c r="BL51" s="110"/>
      <c r="BM51" s="112"/>
      <c r="BN51" s="50">
        <f t="shared" si="547"/>
        <v>0.23720415370829162</v>
      </c>
      <c r="BO51" s="107"/>
      <c r="BP51" s="107"/>
      <c r="BQ51" s="86">
        <f t="shared" ref="BQ51" si="806">(BN51/$G$50)*100</f>
        <v>5.1923076923076925</v>
      </c>
      <c r="BR51" s="114"/>
      <c r="BS51" s="107"/>
      <c r="BT51" s="3">
        <v>5.0000000000000001E-4</v>
      </c>
      <c r="BU51" s="6">
        <v>3.7268518518518514E-3</v>
      </c>
      <c r="BV51" s="110"/>
      <c r="BW51" s="124"/>
      <c r="BX51" s="50">
        <f t="shared" si="548"/>
        <v>0.13178008539349534</v>
      </c>
      <c r="BY51" s="107"/>
      <c r="BZ51" s="107"/>
      <c r="CA51" s="86">
        <f t="shared" ref="CA51" si="807">(BX51/$G$50)*100</f>
        <v>2.8846153846153846</v>
      </c>
      <c r="CB51" s="114"/>
      <c r="CC51" s="107"/>
      <c r="CD51" s="3">
        <v>2.9999999999999997E-4</v>
      </c>
      <c r="CE51" s="6">
        <v>3.1944444444444442E-3</v>
      </c>
      <c r="CF51" s="110"/>
      <c r="CG51" s="124"/>
      <c r="CH51" s="50">
        <f t="shared" si="549"/>
        <v>7.9068051236097198E-2</v>
      </c>
      <c r="CI51" s="107"/>
      <c r="CJ51" s="107"/>
      <c r="CK51" s="86">
        <f t="shared" ref="CK51" si="808">(CH51/$G$50)*100</f>
        <v>1.7307692307692308</v>
      </c>
      <c r="CL51" s="114"/>
      <c r="CM51" s="107"/>
      <c r="CN51" s="3">
        <v>0</v>
      </c>
      <c r="CO51" s="6">
        <v>3.1944444444444442E-3</v>
      </c>
      <c r="CP51" s="110"/>
      <c r="CQ51" s="123"/>
      <c r="CR51" s="50">
        <f t="shared" si="550"/>
        <v>0</v>
      </c>
      <c r="CS51" s="107"/>
      <c r="CT51" s="107"/>
      <c r="CU51" s="86">
        <f t="shared" ref="CU51" si="809">(CR51/$G$50)*100</f>
        <v>0</v>
      </c>
      <c r="CV51" s="114"/>
      <c r="CW51" s="107"/>
      <c r="CX51">
        <v>0</v>
      </c>
      <c r="CY51" s="45">
        <v>5.5902777777777782E-3</v>
      </c>
      <c r="CZ51" s="116"/>
      <c r="DA51" s="123"/>
      <c r="DB51" s="50">
        <f t="shared" si="551"/>
        <v>0</v>
      </c>
      <c r="DC51" s="107"/>
      <c r="DD51" s="107"/>
      <c r="DE51" s="86">
        <f t="shared" ref="DE51" si="810">(DB51/$G$50)*100</f>
        <v>0</v>
      </c>
      <c r="DF51" s="114"/>
      <c r="DG51" s="107"/>
    </row>
    <row r="52" spans="1:111" x14ac:dyDescent="0.25">
      <c r="A52" s="143"/>
      <c r="B52" s="3">
        <v>1.8499999999999999E-2</v>
      </c>
      <c r="C52" s="6">
        <v>3.4606481481481485E-3</v>
      </c>
      <c r="D52" s="110"/>
      <c r="E52" s="132"/>
      <c r="F52" s="50">
        <f t="shared" si="10"/>
        <v>4.8758631595593274</v>
      </c>
      <c r="G52" s="107"/>
      <c r="H52" s="107"/>
      <c r="I52" s="86">
        <f t="shared" si="11"/>
        <v>100</v>
      </c>
      <c r="J52" s="114"/>
      <c r="K52" s="107"/>
      <c r="L52" s="3">
        <v>2.1499999999999998E-2</v>
      </c>
      <c r="M52" s="6">
        <v>3.1944444444444442E-3</v>
      </c>
      <c r="N52" s="110"/>
      <c r="O52" s="133"/>
      <c r="P52" s="50">
        <f t="shared" si="93"/>
        <v>5.6665436719202988</v>
      </c>
      <c r="Q52" s="107"/>
      <c r="R52" s="107"/>
      <c r="S52" s="86">
        <f>(P52/$G$50)*100</f>
        <v>124.03846153846152</v>
      </c>
      <c r="T52" s="114"/>
      <c r="U52" s="107"/>
      <c r="V52" s="3">
        <v>1.9199999999999998E-2</v>
      </c>
      <c r="W52" s="6">
        <v>2.9282407407407412E-3</v>
      </c>
      <c r="X52" s="110"/>
      <c r="Y52" s="112"/>
      <c r="Z52" s="50">
        <f t="shared" si="268"/>
        <v>5.0603552791102206</v>
      </c>
      <c r="AA52" s="107"/>
      <c r="AB52" s="107"/>
      <c r="AC52" s="86">
        <f>(Z52/$G$50)*100</f>
        <v>110.76923076923077</v>
      </c>
      <c r="AD52" s="114"/>
      <c r="AE52" s="107"/>
      <c r="AF52" s="3">
        <v>2.0899999999999998E-2</v>
      </c>
      <c r="AG52" s="6">
        <v>3.4606481481481485E-3</v>
      </c>
      <c r="AH52" s="110"/>
      <c r="AI52" s="112"/>
      <c r="AJ52" s="50">
        <f t="shared" si="544"/>
        <v>5.5084075694481047</v>
      </c>
      <c r="AK52" s="107"/>
      <c r="AL52" s="107"/>
      <c r="AM52" s="86">
        <f>(AJ52/$G$50)*100</f>
        <v>120.57692307692307</v>
      </c>
      <c r="AN52" s="114"/>
      <c r="AO52" s="107"/>
      <c r="AP52" s="3">
        <v>1.6500000000000001E-2</v>
      </c>
      <c r="AQ52" s="6">
        <v>2.9282407407407412E-3</v>
      </c>
      <c r="AR52" s="110"/>
      <c r="AS52" s="112"/>
      <c r="AT52" s="50">
        <f t="shared" si="545"/>
        <v>4.3487428179853467</v>
      </c>
      <c r="AU52" s="107"/>
      <c r="AV52" s="107"/>
      <c r="AW52" s="86">
        <f>(AT52/$G$50)*100</f>
        <v>95.192307692307708</v>
      </c>
      <c r="AX52" s="114"/>
      <c r="AY52" s="122"/>
      <c r="AZ52" s="3">
        <v>3.0000000000000001E-3</v>
      </c>
      <c r="BA52" s="6">
        <v>2.9282407407407412E-3</v>
      </c>
      <c r="BB52" s="110"/>
      <c r="BC52" s="112"/>
      <c r="BD52" s="50">
        <f t="shared" si="546"/>
        <v>0.79068051236097203</v>
      </c>
      <c r="BE52" s="107"/>
      <c r="BF52" s="107"/>
      <c r="BG52" s="86">
        <f>(BD52/$G$50)*100</f>
        <v>17.307692307692307</v>
      </c>
      <c r="BH52" s="114"/>
      <c r="BI52" s="107"/>
      <c r="BJ52" s="3">
        <v>1.1999999999999999E-3</v>
      </c>
      <c r="BK52" s="6">
        <v>2.9282407407407412E-3</v>
      </c>
      <c r="BL52" s="110"/>
      <c r="BM52" s="112"/>
      <c r="BN52" s="50">
        <f t="shared" si="547"/>
        <v>0.31627220494438879</v>
      </c>
      <c r="BO52" s="107"/>
      <c r="BP52" s="107"/>
      <c r="BQ52" s="86">
        <f>(BN52/$G$50)*100</f>
        <v>6.9230769230769234</v>
      </c>
      <c r="BR52" s="114"/>
      <c r="BS52" s="107"/>
      <c r="BT52" s="3">
        <v>5.9999999999999995E-4</v>
      </c>
      <c r="BU52" s="6">
        <v>3.7268518518518514E-3</v>
      </c>
      <c r="BV52" s="110"/>
      <c r="BW52" s="124"/>
      <c r="BX52" s="50">
        <f t="shared" si="548"/>
        <v>0.1581361024721944</v>
      </c>
      <c r="BY52" s="107"/>
      <c r="BZ52" s="107"/>
      <c r="CA52" s="86">
        <f>(BX52/$G$50)*100</f>
        <v>3.4615384615384617</v>
      </c>
      <c r="CB52" s="114"/>
      <c r="CC52" s="107"/>
      <c r="CD52" s="3">
        <v>2.0000000000000001E-4</v>
      </c>
      <c r="CE52" s="6">
        <v>3.1944444444444442E-3</v>
      </c>
      <c r="CF52" s="110"/>
      <c r="CG52" s="124"/>
      <c r="CH52" s="50">
        <f t="shared" si="549"/>
        <v>5.2712034157398134E-2</v>
      </c>
      <c r="CI52" s="107"/>
      <c r="CJ52" s="107"/>
      <c r="CK52" s="86">
        <f>(CH52/$G$50)*100</f>
        <v>1.153846153846154</v>
      </c>
      <c r="CL52" s="114"/>
      <c r="CM52" s="107"/>
      <c r="CN52" s="3">
        <v>0</v>
      </c>
      <c r="CO52" s="6">
        <v>3.1944444444444442E-3</v>
      </c>
      <c r="CP52" s="110"/>
      <c r="CQ52" s="123"/>
      <c r="CR52" s="50">
        <f t="shared" si="550"/>
        <v>0</v>
      </c>
      <c r="CS52" s="107"/>
      <c r="CT52" s="107"/>
      <c r="CU52" s="86">
        <f>(CR52/$G$50)*100</f>
        <v>0</v>
      </c>
      <c r="CV52" s="114"/>
      <c r="CW52" s="107"/>
      <c r="CX52">
        <v>0</v>
      </c>
      <c r="CY52" s="45">
        <v>5.5902777777777782E-3</v>
      </c>
      <c r="CZ52" s="116"/>
      <c r="DA52" s="123"/>
      <c r="DB52" s="50">
        <f t="shared" si="551"/>
        <v>0</v>
      </c>
      <c r="DC52" s="107"/>
      <c r="DD52" s="107"/>
      <c r="DE52" s="86">
        <f>(DB52/$G$50)*100</f>
        <v>0</v>
      </c>
      <c r="DF52" s="114"/>
      <c r="DG52" s="107"/>
    </row>
    <row r="53" spans="1:111" x14ac:dyDescent="0.25">
      <c r="A53" s="152" t="s">
        <v>14</v>
      </c>
      <c r="B53" s="10">
        <v>1.4E-3</v>
      </c>
      <c r="C53" s="8">
        <v>2.6620370370370374E-3</v>
      </c>
      <c r="D53" s="110">
        <f>AVERAGE(B54,B55)</f>
        <v>1.915E-2</v>
      </c>
      <c r="E53" s="132">
        <f>_xlfn.STDEV.S(B54:B55)</f>
        <v>3.4648232278140841E-3</v>
      </c>
      <c r="F53" s="87">
        <f t="shared" si="10"/>
        <v>0.3689842391017869</v>
      </c>
      <c r="G53" s="107">
        <f>AVERAGE(F54,F55)</f>
        <v>5.047177270570872</v>
      </c>
      <c r="H53" s="107">
        <f>_xlfn.STDEV.S(F54:F55)</f>
        <v>0.91318940166940965</v>
      </c>
      <c r="I53" s="88">
        <f t="shared" si="11"/>
        <v>100</v>
      </c>
      <c r="J53" s="114">
        <f>AVERAGE(I53:I55)</f>
        <v>100</v>
      </c>
      <c r="K53" s="107">
        <f>_xlfn.STDEV.S(I53:I55)</f>
        <v>0</v>
      </c>
      <c r="L53" s="3">
        <v>1.04E-2</v>
      </c>
      <c r="M53" s="8">
        <v>3.4606481481481485E-3</v>
      </c>
      <c r="N53" s="110">
        <f t="shared" ref="N53" si="811">AVERAGE(L53,L54,L55)</f>
        <v>1.0066666666666666E-2</v>
      </c>
      <c r="O53" s="133">
        <f t="shared" si="699"/>
        <v>6.6583281184793989E-4</v>
      </c>
      <c r="P53" s="50">
        <f t="shared" si="93"/>
        <v>2.7410257761847032</v>
      </c>
      <c r="Q53" s="107">
        <f t="shared" ref="Q53" si="812">AVERAGE(P53,P54,P55)</f>
        <v>2.6531723859223728</v>
      </c>
      <c r="R53" s="107">
        <f t="shared" ref="R53" si="813">_xlfn.STDEV.S(P53:P55)</f>
        <v>0.17548700960622513</v>
      </c>
      <c r="S53" s="86">
        <f>(P53/$G$53)*100</f>
        <v>54.308093994778062</v>
      </c>
      <c r="T53" s="114">
        <f t="shared" ref="T53" si="814">AVERAGE(S53:S55)</f>
        <v>52.567449956483898</v>
      </c>
      <c r="U53" s="107">
        <f t="shared" ref="U53" si="815">_xlfn.STDEV.S(S53:S55)</f>
        <v>3.4769337433312755</v>
      </c>
      <c r="V53" s="99">
        <v>2.2499999999999999E-2</v>
      </c>
      <c r="W53" s="90">
        <v>2.9282407407407412E-3</v>
      </c>
      <c r="X53" s="120">
        <f>AVERAGE(V54,V55)</f>
        <v>1.7299999999999999E-2</v>
      </c>
      <c r="Y53" s="121">
        <f>_xlfn.STDEV.S(V54,V55)</f>
        <v>2.8284271247461914E-3</v>
      </c>
      <c r="Z53" s="94">
        <f t="shared" si="268"/>
        <v>5.9301038427072896</v>
      </c>
      <c r="AA53" s="122">
        <f>AVERAGE(Z54,Z55)</f>
        <v>4.5595909546149391</v>
      </c>
      <c r="AB53" s="122">
        <f>_xlfn.STDEV.S(Z54,Z55)</f>
        <v>0.7454607360566613</v>
      </c>
      <c r="AC53" s="95">
        <f>(Z53/$G$53)*100</f>
        <v>117.49347258485639</v>
      </c>
      <c r="AD53" s="161">
        <f>AVERAGE(AC54,AC55)</f>
        <v>90.33942558746736</v>
      </c>
      <c r="AE53" s="122">
        <f>_xlfn.STDEV.S(AC54,AC55)</f>
        <v>14.769854437316974</v>
      </c>
      <c r="AF53" s="89">
        <v>1.7399999999999999E-2</v>
      </c>
      <c r="AG53" s="8">
        <v>2.6620370370370374E-3</v>
      </c>
      <c r="AH53" s="110">
        <f>AVERAGE(AF54,AF55)</f>
        <v>1.205E-2</v>
      </c>
      <c r="AI53" s="112">
        <f>_xlfn.STDEV.S(AF54:AF55)</f>
        <v>1.2020815280171309E-3</v>
      </c>
      <c r="AJ53" s="87">
        <f t="shared" si="544"/>
        <v>4.5859469716936374</v>
      </c>
      <c r="AK53" s="107">
        <f>AVERAGE(AJ54,AJ55)</f>
        <v>3.1759000579832373</v>
      </c>
      <c r="AL53" s="107">
        <f>_xlfn.STDEV.S(AJ54:AJ55)</f>
        <v>0.31682081282408198</v>
      </c>
      <c r="AM53" s="88">
        <f>(AJ53/$G$53)*100</f>
        <v>90.861618798955604</v>
      </c>
      <c r="AN53" s="114">
        <f>AVERAGE(AM54:AM55)</f>
        <v>62.924281984334193</v>
      </c>
      <c r="AO53" s="107">
        <f>_xlfn.STDEV.S(AM54:AM55)</f>
        <v>6.277188135859685</v>
      </c>
      <c r="AP53" s="3">
        <v>1.4200000000000001E-2</v>
      </c>
      <c r="AQ53" s="8">
        <v>3.9930555555555561E-3</v>
      </c>
      <c r="AR53" s="110">
        <f t="shared" ref="AR53" si="816">AVERAGE(AP53,AP54,AP55)</f>
        <v>1.4E-2</v>
      </c>
      <c r="AS53" s="112">
        <f t="shared" ref="AS53" si="817">_xlfn.STDEV.S(AP53:AP55)</f>
        <v>1.2124355652982147E-3</v>
      </c>
      <c r="AT53" s="50">
        <f t="shared" si="545"/>
        <v>3.7425544251752676</v>
      </c>
      <c r="AU53" s="107">
        <f t="shared" ref="AU53" si="818">AVERAGE(AT53,AT54,AT55)</f>
        <v>3.6898423910178693</v>
      </c>
      <c r="AV53" s="107">
        <f t="shared" ref="AV53" si="819">_xlfn.STDEV.S(AT53:AT55)</f>
        <v>0.31954972465821901</v>
      </c>
      <c r="AW53" s="86">
        <f>(AT53/$G$53)*100</f>
        <v>74.151436031331585</v>
      </c>
      <c r="AX53" s="114">
        <f t="shared" ref="AX53" si="820">AVERAGE(AW53:AW55)</f>
        <v>73.107049608355098</v>
      </c>
      <c r="AY53" s="107">
        <f t="shared" ref="AY53" si="821">_xlfn.STDEV.S(AW53:AW55)</f>
        <v>6.3312562156564773</v>
      </c>
      <c r="AZ53" s="3">
        <v>9.7000000000000003E-3</v>
      </c>
      <c r="BA53" s="8">
        <v>3.9930555555555561E-3</v>
      </c>
      <c r="BB53" s="110">
        <f t="shared" ref="BB53" si="822">AVERAGE(AZ53,AZ54,AZ55)</f>
        <v>8.4666666666666657E-3</v>
      </c>
      <c r="BC53" s="112">
        <f t="shared" ref="BC53" si="823">_xlfn.STDEV.S(AZ53:AZ55)</f>
        <v>1.2013880860626733E-3</v>
      </c>
      <c r="BD53" s="50">
        <f t="shared" si="546"/>
        <v>2.5565336566338099</v>
      </c>
      <c r="BE53" s="107">
        <f t="shared" ref="BE53" si="824">AVERAGE(BD53,BD54,BD55)</f>
        <v>2.2314761126631879</v>
      </c>
      <c r="BF53" s="107">
        <f t="shared" ref="BF53" si="825">_xlfn.STDEV.S(BD53:BD55)</f>
        <v>0.31663804914413357</v>
      </c>
      <c r="BG53" s="86">
        <f>(BD53/$G$53)*100</f>
        <v>50.652741514360308</v>
      </c>
      <c r="BH53" s="114">
        <f t="shared" ref="BH53" si="826">AVERAGE(BG53:BG55)</f>
        <v>44.212358572671889</v>
      </c>
      <c r="BI53" s="107">
        <f t="shared" ref="BI53" si="827">_xlfn.STDEV.S(BG53:BG55)</f>
        <v>6.2735670290477978</v>
      </c>
      <c r="BJ53" s="3">
        <v>5.4999999999999997E-3</v>
      </c>
      <c r="BK53" s="8">
        <v>6.3888888888888884E-3</v>
      </c>
      <c r="BL53" s="110">
        <f>AVERAGE(BJ53,BJ54)</f>
        <v>5.3E-3</v>
      </c>
      <c r="BM53" s="112">
        <f>_xlfn.STDEV.S(BJ53:BJ54)</f>
        <v>2.8284271247461853E-4</v>
      </c>
      <c r="BN53" s="50">
        <f t="shared" si="547"/>
        <v>1.4495809393284487</v>
      </c>
      <c r="BO53" s="107">
        <f>AVERAGE(BN53,BN54)</f>
        <v>1.3968689051710506</v>
      </c>
      <c r="BP53" s="107">
        <f>_xlfn.STDEV.S(BN53:BN54)</f>
        <v>7.4546073605666091E-2</v>
      </c>
      <c r="BQ53" s="86">
        <f>(BN53/$G$53)*100</f>
        <v>28.720626631853779</v>
      </c>
      <c r="BR53" s="114">
        <f>AVERAGE(BQ53:BQ54)</f>
        <v>27.676240208877282</v>
      </c>
      <c r="BS53" s="107">
        <f>_xlfn.STDEV.S(BQ53:BQ54)</f>
        <v>1.4769854437316869</v>
      </c>
      <c r="BT53" s="3">
        <v>3.8E-3</v>
      </c>
      <c r="BU53" s="8">
        <v>4.5254629629629629E-3</v>
      </c>
      <c r="BV53" s="110">
        <f t="shared" ref="BV53" si="828">AVERAGE(BT53,BT54,BT55)</f>
        <v>3.4666666666666665E-3</v>
      </c>
      <c r="BW53" s="124">
        <f t="shared" ref="BW53" si="829">_xlfn.STDEV.S(BT53:BT55)</f>
        <v>3.5118845842842467E-4</v>
      </c>
      <c r="BX53" s="50">
        <f t="shared" si="548"/>
        <v>1.0015286489905646</v>
      </c>
      <c r="BY53" s="107">
        <f t="shared" ref="BY53" si="830">AVERAGE(BX53,BX54,BX55)</f>
        <v>0.91367525872823441</v>
      </c>
      <c r="BZ53" s="107">
        <f t="shared" ref="BZ53" si="831">_xlfn.STDEV.S(BX53:BX55)</f>
        <v>9.2559290081815584E-2</v>
      </c>
      <c r="CA53" s="86">
        <f>(BX53/$G$53)*100</f>
        <v>19.843342036553523</v>
      </c>
      <c r="CB53" s="114">
        <f t="shared" ref="CB53" si="832">AVERAGE(CA53:CA55)</f>
        <v>18.102697998259355</v>
      </c>
      <c r="CC53" s="107">
        <f t="shared" ref="CC53" si="833">_xlfn.STDEV.S(CA53:CA55)</f>
        <v>1.8338822894434705</v>
      </c>
      <c r="CD53" s="3">
        <v>2E-3</v>
      </c>
      <c r="CE53" s="100">
        <v>6.9212962962962969E-3</v>
      </c>
      <c r="CF53" s="110">
        <f t="shared" ref="CF53" si="834">AVERAGE(CD53,CD54,CD55)</f>
        <v>2.1333333333333339E-3</v>
      </c>
      <c r="CG53" s="124">
        <f t="shared" ref="CG53" si="835">_xlfn.STDEV.S(CD53:CD55)</f>
        <v>1.1547005383792521E-4</v>
      </c>
      <c r="CH53" s="50">
        <f t="shared" si="549"/>
        <v>0.52712034157398135</v>
      </c>
      <c r="CI53" s="107">
        <f t="shared" ref="CI53" si="836">AVERAGE(CH53,CH54,CH55)</f>
        <v>0.56226169767891354</v>
      </c>
      <c r="CJ53" s="107">
        <f t="shared" ref="CJ53" si="837">_xlfn.STDEV.S(CH53:CH55)</f>
        <v>3.0433307110306614E-2</v>
      </c>
      <c r="CK53" s="86">
        <f>(CH53/$G$53)*100</f>
        <v>10.443864229765012</v>
      </c>
      <c r="CL53" s="114">
        <f t="shared" ref="CL53" si="838">AVERAGE(CK53:CK55)</f>
        <v>11.14012184508268</v>
      </c>
      <c r="CM53" s="107">
        <f t="shared" ref="CM53" si="839">_xlfn.STDEV.S(CK53:CK55)</f>
        <v>0.6029767824434743</v>
      </c>
      <c r="CN53" s="3">
        <v>2.9999999999999997E-4</v>
      </c>
      <c r="CO53" s="100">
        <v>6.9212962962962969E-3</v>
      </c>
      <c r="CP53" s="110">
        <f t="shared" ref="CP53" si="840">AVERAGE(CN53,CN54,CN55)</f>
        <v>2.9999999999999997E-4</v>
      </c>
      <c r="CQ53" s="123">
        <f t="shared" ref="CQ53" si="841">_xlfn.STDEV.S(CN53:CN55)</f>
        <v>0</v>
      </c>
      <c r="CR53" s="50">
        <f t="shared" si="550"/>
        <v>7.9068051236097198E-2</v>
      </c>
      <c r="CS53" s="107">
        <f t="shared" ref="CS53" si="842">AVERAGE(CR53,CR54,CR55)</f>
        <v>7.9068051236097198E-2</v>
      </c>
      <c r="CT53" s="107">
        <f t="shared" ref="CT53" si="843">_xlfn.STDEV.S(CR53:CR55)</f>
        <v>0</v>
      </c>
      <c r="CU53" s="86">
        <f>(CR53/$G$53)*100</f>
        <v>1.5665796344647518</v>
      </c>
      <c r="CV53" s="114">
        <f t="shared" ref="CV53" si="844">AVERAGE(CU53:CU55)</f>
        <v>1.5665796344647518</v>
      </c>
      <c r="CW53" s="107">
        <f t="shared" ref="CW53" si="845">_xlfn.STDEV.S(CU53:CU55)</f>
        <v>0</v>
      </c>
      <c r="CX53">
        <v>0</v>
      </c>
      <c r="CY53" s="118">
        <v>6.9212962962962969E-3</v>
      </c>
      <c r="CZ53" s="116">
        <f t="shared" ref="CZ53" si="846">AVERAGE(CX53,CX54,CX55)</f>
        <v>0</v>
      </c>
      <c r="DA53" s="123">
        <f t="shared" ref="DA53" si="847">_xlfn.STDEV.S(CX53:CX55)</f>
        <v>0</v>
      </c>
      <c r="DB53" s="50">
        <f t="shared" si="551"/>
        <v>0</v>
      </c>
      <c r="DC53" s="107">
        <f t="shared" ref="DC53" si="848">AVERAGE(DB53,DB54,DB55)</f>
        <v>0</v>
      </c>
      <c r="DD53" s="107">
        <f t="shared" ref="DD53" si="849">_xlfn.STDEV.S(DB53:DB55)</f>
        <v>0</v>
      </c>
      <c r="DE53" s="86">
        <f>(DB53/$G$53)*100</f>
        <v>0</v>
      </c>
      <c r="DF53" s="114">
        <f t="shared" ref="DF53" si="850">AVERAGE(DE53:DE55)</f>
        <v>0</v>
      </c>
      <c r="DG53" s="107">
        <f t="shared" ref="DG53" si="851">_xlfn.STDEV.S(DE53:DE55)</f>
        <v>0</v>
      </c>
    </row>
    <row r="54" spans="1:111" x14ac:dyDescent="0.25">
      <c r="A54" s="152"/>
      <c r="B54" s="11">
        <v>1.67E-2</v>
      </c>
      <c r="C54" s="8">
        <v>2.6620370370370374E-3</v>
      </c>
      <c r="D54" s="110"/>
      <c r="E54" s="132"/>
      <c r="F54" s="50">
        <f t="shared" si="10"/>
        <v>4.4014548521427441</v>
      </c>
      <c r="G54" s="107"/>
      <c r="H54" s="107"/>
      <c r="I54" s="86">
        <f t="shared" si="11"/>
        <v>100</v>
      </c>
      <c r="J54" s="114"/>
      <c r="K54" s="107"/>
      <c r="L54" s="3">
        <v>1.0500000000000001E-2</v>
      </c>
      <c r="M54" s="8">
        <v>3.4606481481481485E-3</v>
      </c>
      <c r="N54" s="110"/>
      <c r="O54" s="133"/>
      <c r="P54" s="50">
        <f t="shared" si="93"/>
        <v>2.7673817932634019</v>
      </c>
      <c r="Q54" s="107"/>
      <c r="R54" s="107"/>
      <c r="S54" s="86">
        <f t="shared" ref="S54:S55" si="852">(P54/$G$53)*100</f>
        <v>54.830287206266313</v>
      </c>
      <c r="T54" s="114"/>
      <c r="U54" s="107"/>
      <c r="V54" s="74">
        <v>1.5299999999999999E-2</v>
      </c>
      <c r="W54" s="90">
        <v>2.9282407407407412E-3</v>
      </c>
      <c r="X54" s="120"/>
      <c r="Y54" s="121"/>
      <c r="Z54" s="91">
        <f t="shared" si="268"/>
        <v>4.0324706130409576</v>
      </c>
      <c r="AA54" s="122"/>
      <c r="AB54" s="122"/>
      <c r="AC54" s="92">
        <f t="shared" ref="AC54:AC55" si="853">(Z54/$G$53)*100</f>
        <v>79.895561357702348</v>
      </c>
      <c r="AD54" s="161"/>
      <c r="AE54" s="122"/>
      <c r="AF54" s="3">
        <v>1.12E-2</v>
      </c>
      <c r="AG54" s="8">
        <v>2.6620370370370374E-3</v>
      </c>
      <c r="AH54" s="110"/>
      <c r="AI54" s="112"/>
      <c r="AJ54" s="50">
        <f t="shared" si="544"/>
        <v>2.9518739128142952</v>
      </c>
      <c r="AK54" s="107"/>
      <c r="AL54" s="107"/>
      <c r="AM54" s="86">
        <f t="shared" ref="AM54:AM55" si="854">(AJ54/$G$53)*100</f>
        <v>58.485639686684067</v>
      </c>
      <c r="AN54" s="114"/>
      <c r="AO54" s="107"/>
      <c r="AP54" s="3">
        <v>1.2699999999999999E-2</v>
      </c>
      <c r="AQ54" s="8">
        <v>3.9930555555555561E-3</v>
      </c>
      <c r="AR54" s="110"/>
      <c r="AS54" s="112"/>
      <c r="AT54" s="50">
        <f t="shared" si="545"/>
        <v>3.3472141689947814</v>
      </c>
      <c r="AU54" s="107"/>
      <c r="AV54" s="107"/>
      <c r="AW54" s="86">
        <f t="shared" ref="AW54:AW55" si="855">(AT54/$G$53)*100</f>
        <v>66.318537859007819</v>
      </c>
      <c r="AX54" s="114"/>
      <c r="AY54" s="107"/>
      <c r="AZ54" s="3">
        <v>8.3999999999999995E-3</v>
      </c>
      <c r="BA54" s="8">
        <v>3.9930555555555561E-3</v>
      </c>
      <c r="BB54" s="110"/>
      <c r="BC54" s="112"/>
      <c r="BD54" s="50">
        <f t="shared" si="546"/>
        <v>2.2139054346107216</v>
      </c>
      <c r="BE54" s="107"/>
      <c r="BF54" s="107"/>
      <c r="BG54" s="86">
        <f t="shared" ref="BG54:BG55" si="856">(BD54/$G$53)*100</f>
        <v>43.86422976501305</v>
      </c>
      <c r="BH54" s="114"/>
      <c r="BI54" s="107"/>
      <c r="BJ54" s="3">
        <v>5.1000000000000004E-3</v>
      </c>
      <c r="BK54" s="8">
        <v>6.3888888888888884E-3</v>
      </c>
      <c r="BL54" s="110"/>
      <c r="BM54" s="112"/>
      <c r="BN54" s="50">
        <f t="shared" si="547"/>
        <v>1.3441568710136527</v>
      </c>
      <c r="BO54" s="107"/>
      <c r="BP54" s="107"/>
      <c r="BQ54" s="86">
        <f t="shared" ref="BQ54:BQ55" si="857">(BN54/$G$53)*100</f>
        <v>26.631853785900784</v>
      </c>
      <c r="BR54" s="114"/>
      <c r="BS54" s="107"/>
      <c r="BT54" s="3">
        <v>3.0999999999999999E-3</v>
      </c>
      <c r="BU54" s="8">
        <v>4.5254629629629629E-3</v>
      </c>
      <c r="BV54" s="110"/>
      <c r="BW54" s="124"/>
      <c r="BX54" s="50">
        <f t="shared" si="548"/>
        <v>0.81703652943967109</v>
      </c>
      <c r="BY54" s="107"/>
      <c r="BZ54" s="107"/>
      <c r="CA54" s="86">
        <f t="shared" ref="CA54:CA55" si="858">(BX54/$G$53)*100</f>
        <v>16.187989556135769</v>
      </c>
      <c r="CB54" s="114"/>
      <c r="CC54" s="107"/>
      <c r="CD54" s="3">
        <v>2.2000000000000001E-3</v>
      </c>
      <c r="CE54" s="100"/>
      <c r="CF54" s="110"/>
      <c r="CG54" s="124"/>
      <c r="CH54" s="50">
        <f t="shared" si="549"/>
        <v>0.57983237573137958</v>
      </c>
      <c r="CI54" s="107"/>
      <c r="CJ54" s="107"/>
      <c r="CK54" s="86">
        <f t="shared" ref="CK54:CK55" si="859">(CH54/$G$53)*100</f>
        <v>11.488250652741515</v>
      </c>
      <c r="CL54" s="114"/>
      <c r="CM54" s="107"/>
      <c r="CN54" s="3">
        <v>2.9999999999999997E-4</v>
      </c>
      <c r="CO54" s="100"/>
      <c r="CP54" s="110"/>
      <c r="CQ54" s="123"/>
      <c r="CR54" s="50">
        <f t="shared" si="550"/>
        <v>7.9068051236097198E-2</v>
      </c>
      <c r="CS54" s="107"/>
      <c r="CT54" s="107"/>
      <c r="CU54" s="86">
        <f t="shared" ref="CU54:CU55" si="860">(CR54/$G$53)*100</f>
        <v>1.5665796344647518</v>
      </c>
      <c r="CV54" s="114"/>
      <c r="CW54" s="107"/>
      <c r="CX54">
        <v>0</v>
      </c>
      <c r="CY54" s="118"/>
      <c r="CZ54" s="116"/>
      <c r="DA54" s="123"/>
      <c r="DB54" s="50">
        <f t="shared" si="551"/>
        <v>0</v>
      </c>
      <c r="DC54" s="107"/>
      <c r="DD54" s="107"/>
      <c r="DE54" s="86">
        <f t="shared" ref="DE54:DE55" si="861">(DB54/$G$53)*100</f>
        <v>0</v>
      </c>
      <c r="DF54" s="114"/>
      <c r="DG54" s="107"/>
    </row>
    <row r="55" spans="1:111" x14ac:dyDescent="0.25">
      <c r="A55" s="152"/>
      <c r="B55" s="11">
        <v>2.1600000000000001E-2</v>
      </c>
      <c r="C55" s="8">
        <v>2.6620370370370374E-3</v>
      </c>
      <c r="D55" s="110"/>
      <c r="E55" s="132"/>
      <c r="F55" s="50">
        <f t="shared" si="10"/>
        <v>5.6928996889989989</v>
      </c>
      <c r="G55" s="107"/>
      <c r="H55" s="107"/>
      <c r="I55" s="86">
        <f t="shared" si="11"/>
        <v>100</v>
      </c>
      <c r="J55" s="114"/>
      <c r="K55" s="107"/>
      <c r="L55" s="3">
        <v>9.2999999999999992E-3</v>
      </c>
      <c r="M55" s="8">
        <v>3.4606481481481485E-3</v>
      </c>
      <c r="N55" s="110"/>
      <c r="O55" s="133"/>
      <c r="P55" s="50">
        <f t="shared" si="93"/>
        <v>2.4511095883190133</v>
      </c>
      <c r="Q55" s="107"/>
      <c r="R55" s="107"/>
      <c r="S55" s="86">
        <f t="shared" si="852"/>
        <v>48.563968668407306</v>
      </c>
      <c r="T55" s="114"/>
      <c r="U55" s="107"/>
      <c r="V55" s="74">
        <v>1.9300000000000001E-2</v>
      </c>
      <c r="W55" s="90">
        <v>2.9282407407407412E-3</v>
      </c>
      <c r="X55" s="120"/>
      <c r="Y55" s="121"/>
      <c r="Z55" s="91">
        <f t="shared" si="268"/>
        <v>5.0867112961889207</v>
      </c>
      <c r="AA55" s="122"/>
      <c r="AB55" s="122"/>
      <c r="AC55" s="92">
        <f t="shared" si="853"/>
        <v>100.78328981723237</v>
      </c>
      <c r="AD55" s="161"/>
      <c r="AE55" s="122"/>
      <c r="AF55" s="3">
        <v>1.29E-2</v>
      </c>
      <c r="AG55" s="8">
        <v>2.6620370370370374E-3</v>
      </c>
      <c r="AH55" s="110"/>
      <c r="AI55" s="112"/>
      <c r="AJ55" s="50">
        <f t="shared" si="544"/>
        <v>3.3999262031521797</v>
      </c>
      <c r="AK55" s="107"/>
      <c r="AL55" s="107"/>
      <c r="AM55" s="86">
        <f t="shared" si="854"/>
        <v>67.36292428198432</v>
      </c>
      <c r="AN55" s="114"/>
      <c r="AO55" s="107"/>
      <c r="AP55" s="3">
        <v>1.5100000000000001E-2</v>
      </c>
      <c r="AQ55" s="8">
        <v>3.9930555555555561E-3</v>
      </c>
      <c r="AR55" s="110"/>
      <c r="AS55" s="112"/>
      <c r="AT55" s="50">
        <f t="shared" si="545"/>
        <v>3.9797585788835592</v>
      </c>
      <c r="AU55" s="107"/>
      <c r="AV55" s="107"/>
      <c r="AW55" s="86">
        <f t="shared" si="855"/>
        <v>78.851174934725847</v>
      </c>
      <c r="AX55" s="114"/>
      <c r="AY55" s="107"/>
      <c r="AZ55" s="3">
        <v>7.3000000000000001E-3</v>
      </c>
      <c r="BA55" s="8">
        <v>3.9930555555555561E-3</v>
      </c>
      <c r="BB55" s="110"/>
      <c r="BC55" s="112"/>
      <c r="BD55" s="50">
        <f t="shared" si="546"/>
        <v>1.9239892467450319</v>
      </c>
      <c r="BE55" s="107"/>
      <c r="BF55" s="107"/>
      <c r="BG55" s="86">
        <f t="shared" si="856"/>
        <v>38.120104438642294</v>
      </c>
      <c r="BH55" s="114"/>
      <c r="BI55" s="107"/>
      <c r="BJ55" s="10">
        <v>8.3000000000000001E-3</v>
      </c>
      <c r="BK55" s="8">
        <v>6.3888888888888884E-3</v>
      </c>
      <c r="BL55" s="110"/>
      <c r="BM55" s="112"/>
      <c r="BN55" s="87">
        <f t="shared" si="547"/>
        <v>2.1875494175320225</v>
      </c>
      <c r="BO55" s="107"/>
      <c r="BP55" s="107"/>
      <c r="BQ55" s="88">
        <f t="shared" si="857"/>
        <v>43.3420365535248</v>
      </c>
      <c r="BR55" s="114"/>
      <c r="BS55" s="107"/>
      <c r="BT55" s="3">
        <v>3.5000000000000001E-3</v>
      </c>
      <c r="BU55" s="8">
        <v>4.5254629629629629E-3</v>
      </c>
      <c r="BV55" s="110"/>
      <c r="BW55" s="124"/>
      <c r="BX55" s="50">
        <f t="shared" si="548"/>
        <v>0.92246059775446743</v>
      </c>
      <c r="BY55" s="107"/>
      <c r="BZ55" s="107"/>
      <c r="CA55" s="86">
        <f t="shared" si="858"/>
        <v>18.276762402088771</v>
      </c>
      <c r="CB55" s="114"/>
      <c r="CC55" s="107"/>
      <c r="CD55" s="3">
        <v>2.2000000000000001E-3</v>
      </c>
      <c r="CE55" s="100"/>
      <c r="CF55" s="110"/>
      <c r="CG55" s="124"/>
      <c r="CH55" s="50">
        <f t="shared" si="549"/>
        <v>0.57983237573137958</v>
      </c>
      <c r="CI55" s="107"/>
      <c r="CJ55" s="107"/>
      <c r="CK55" s="86">
        <f t="shared" si="859"/>
        <v>11.488250652741515</v>
      </c>
      <c r="CL55" s="114"/>
      <c r="CM55" s="107"/>
      <c r="CN55" s="3">
        <v>2.9999999999999997E-4</v>
      </c>
      <c r="CO55" s="100"/>
      <c r="CP55" s="110"/>
      <c r="CQ55" s="123"/>
      <c r="CR55" s="50">
        <f t="shared" si="550"/>
        <v>7.9068051236097198E-2</v>
      </c>
      <c r="CS55" s="107"/>
      <c r="CT55" s="107"/>
      <c r="CU55" s="86">
        <f t="shared" si="860"/>
        <v>1.5665796344647518</v>
      </c>
      <c r="CV55" s="114"/>
      <c r="CW55" s="107"/>
      <c r="CX55">
        <v>0</v>
      </c>
      <c r="CY55" s="118"/>
      <c r="CZ55" s="116"/>
      <c r="DA55" s="123"/>
      <c r="DB55" s="50">
        <f t="shared" si="551"/>
        <v>0</v>
      </c>
      <c r="DC55" s="107"/>
      <c r="DD55" s="107"/>
      <c r="DE55" s="86">
        <f t="shared" si="861"/>
        <v>0</v>
      </c>
      <c r="DF55" s="114"/>
      <c r="DG55" s="107"/>
    </row>
    <row r="56" spans="1:111" x14ac:dyDescent="0.25">
      <c r="A56" s="153" t="s">
        <v>15</v>
      </c>
      <c r="B56" s="3">
        <v>1.83E-2</v>
      </c>
      <c r="C56" s="8">
        <v>2.6620370370370374E-3</v>
      </c>
      <c r="D56" s="110">
        <f>AVERAGE(B56,B57,B58)</f>
        <v>1.7466666666666669E-2</v>
      </c>
      <c r="E56" s="132">
        <f>_xlfn.STDEV.S(B56:B58)</f>
        <v>7.6376261582597395E-4</v>
      </c>
      <c r="F56" s="50">
        <f t="shared" si="10"/>
        <v>4.823151125401929</v>
      </c>
      <c r="G56" s="107">
        <f>AVERAGE(F56,F57,F58)</f>
        <v>4.6035176497461032</v>
      </c>
      <c r="H56" s="107">
        <f>_xlfn.STDEV.S(F56:F58)</f>
        <v>0.20129740546781219</v>
      </c>
      <c r="I56" s="86">
        <f t="shared" si="11"/>
        <v>100</v>
      </c>
      <c r="J56" s="114">
        <f t="shared" ref="J56" si="862">AVERAGE(I56:I58)</f>
        <v>100</v>
      </c>
      <c r="K56" s="107">
        <f t="shared" ref="K56" si="863">_xlfn.STDEV.S(I56:I58)</f>
        <v>0</v>
      </c>
      <c r="L56" s="3">
        <v>1.8700000000000001E-2</v>
      </c>
      <c r="M56" s="8">
        <v>3.4606481481481485E-3</v>
      </c>
      <c r="N56" s="110">
        <f>AVERAGE(L56,L58)</f>
        <v>1.95E-2</v>
      </c>
      <c r="O56" s="133">
        <f>_xlfn.STDEV.S(L56,L58)</f>
        <v>1.1313708498984741E-3</v>
      </c>
      <c r="P56" s="50">
        <f t="shared" si="93"/>
        <v>4.9285751937167257</v>
      </c>
      <c r="Q56" s="107">
        <f>AVERAGE(P56,P58)</f>
        <v>5.1394233303463182</v>
      </c>
      <c r="R56" s="107">
        <f>_xlfn.STDEV.S(P56,P58)</f>
        <v>0.29818429442266503</v>
      </c>
      <c r="S56" s="86">
        <f>(P56/$G$56)*100</f>
        <v>107.06106870229009</v>
      </c>
      <c r="T56" s="114">
        <f>AVERAGE(S56,S58)</f>
        <v>111.64122137404581</v>
      </c>
      <c r="U56" s="107">
        <f>_xlfn.STDEV.S(S56,S58)</f>
        <v>6.4773140261363054</v>
      </c>
      <c r="V56" s="3">
        <v>2.1299999999999999E-2</v>
      </c>
      <c r="W56" s="8">
        <v>2.9282407407407412E-3</v>
      </c>
      <c r="X56" s="110">
        <f>AVERAGE(V56,V58)</f>
        <v>2.095E-2</v>
      </c>
      <c r="Y56" s="112">
        <f>_xlfn.STDEV.S(V56,V58)</f>
        <v>4.9497474683058275E-4</v>
      </c>
      <c r="Z56" s="50">
        <f t="shared" si="268"/>
        <v>5.6138316377629014</v>
      </c>
      <c r="AA56" s="107">
        <f>AVERAGE(Z56,Z58)</f>
        <v>5.5215855779874552</v>
      </c>
      <c r="AB56" s="107">
        <f>_xlfn.STDEV.S(Z56,Z58)</f>
        <v>0.13045562880991587</v>
      </c>
      <c r="AC56" s="86">
        <f>(Z56/$G$56)*100</f>
        <v>121.9465648854962</v>
      </c>
      <c r="AD56" s="114">
        <f>AVERAGE(AC56,AC58)</f>
        <v>119.94274809160308</v>
      </c>
      <c r="AE56" s="107">
        <f>_xlfn.STDEV.S(AC56,AC58)</f>
        <v>2.8338248864346367</v>
      </c>
      <c r="AF56" s="3">
        <v>1.9400000000000001E-2</v>
      </c>
      <c r="AG56" s="8">
        <v>2.6620370370370374E-3</v>
      </c>
      <c r="AH56" s="110">
        <f>AVERAGE(AF56,AF57)</f>
        <v>1.9200000000000002E-2</v>
      </c>
      <c r="AI56" s="112">
        <f>_xlfn.STDEV.S(AF56:AF57)</f>
        <v>2.8284271247461977E-4</v>
      </c>
      <c r="AJ56" s="50">
        <f t="shared" si="544"/>
        <v>5.1130673132676199</v>
      </c>
      <c r="AK56" s="107">
        <f>AVERAGE(AJ56,AJ57)</f>
        <v>5.0603552791102215</v>
      </c>
      <c r="AL56" s="107">
        <f>_xlfn.STDEV.S(AJ56:AJ57)</f>
        <v>7.4546073605666563E-2</v>
      </c>
      <c r="AM56" s="86">
        <f>(AJ56/$G$56)*100</f>
        <v>111.06870229007637</v>
      </c>
      <c r="AN56" s="114">
        <f>AVERAGE(AM56:AM57)</f>
        <v>109.92366412213744</v>
      </c>
      <c r="AO56" s="107">
        <f>_xlfn.STDEV.S(AM56:AM57)</f>
        <v>1.6193285065340939</v>
      </c>
      <c r="AP56" s="3">
        <v>1.9400000000000001E-2</v>
      </c>
      <c r="AQ56" s="8">
        <v>3.9930555555555561E-3</v>
      </c>
      <c r="AR56" s="110">
        <f t="shared" ref="AR56" si="864">AVERAGE(AP56,AP57,AP58)</f>
        <v>1.9066666666666666E-2</v>
      </c>
      <c r="AS56" s="112">
        <f t="shared" ref="AS56" si="865">_xlfn.STDEV.S(AP56:AP58)</f>
        <v>7.5718777944003594E-4</v>
      </c>
      <c r="AT56" s="50">
        <f t="shared" si="545"/>
        <v>5.1130673132676199</v>
      </c>
      <c r="AU56" s="107">
        <f t="shared" ref="AU56" si="866">AVERAGE(AT56,AT57,AT58)</f>
        <v>5.0252139230052899</v>
      </c>
      <c r="AV56" s="107">
        <f t="shared" ref="AV56" si="867">_xlfn.STDEV.S(AT56:AT58)</f>
        <v>0.1995645404670382</v>
      </c>
      <c r="AW56" s="86">
        <f>(AT56/$G$56)*100</f>
        <v>111.06870229007637</v>
      </c>
      <c r="AX56" s="114">
        <f t="shared" ref="AX56" si="868">AVERAGE(AW56:AW58)</f>
        <v>109.16030534351148</v>
      </c>
      <c r="AY56" s="107">
        <f t="shared" ref="AY56" si="869">_xlfn.STDEV.S(AW56:AW58)</f>
        <v>4.3350445387788392</v>
      </c>
      <c r="AZ56" s="3">
        <v>1.6299999999999999E-2</v>
      </c>
      <c r="BA56" s="8">
        <v>3.9930555555555561E-3</v>
      </c>
      <c r="BB56" s="110">
        <f t="shared" ref="BB56" si="870">AVERAGE(AZ56,AZ57,AZ58)</f>
        <v>1.6066666666666667E-2</v>
      </c>
      <c r="BC56" s="112">
        <f t="shared" ref="BC56" si="871">_xlfn.STDEV.S(AZ56:AZ58)</f>
        <v>4.9328828623162492E-4</v>
      </c>
      <c r="BD56" s="50">
        <f t="shared" si="546"/>
        <v>4.2960307838279483</v>
      </c>
      <c r="BE56" s="107">
        <f t="shared" ref="BE56" si="872">AVERAGE(BD56,BD57,BD58)</f>
        <v>4.2345334106443167</v>
      </c>
      <c r="BF56" s="107">
        <f t="shared" ref="BF56" si="873">_xlfn.STDEV.S(BD56:BD58)</f>
        <v>0.13001114496642946</v>
      </c>
      <c r="BG56" s="86">
        <f>(BD56/$G$56)*100</f>
        <v>93.320610687022921</v>
      </c>
      <c r="BH56" s="114">
        <f t="shared" ref="BH56" si="874">AVERAGE(BG56:BG58)</f>
        <v>91.984732824427496</v>
      </c>
      <c r="BI56" s="107">
        <f t="shared" ref="BI56" si="875">_xlfn.STDEV.S(BG56:BG58)</f>
        <v>2.8241695776619835</v>
      </c>
      <c r="BJ56" s="89">
        <v>9.1999999999999998E-3</v>
      </c>
      <c r="BK56" s="8">
        <v>6.3888888888888884E-3</v>
      </c>
      <c r="BL56" s="110">
        <f>AVERAGE(BJ57,BJ58)</f>
        <v>1.1650000000000001E-2</v>
      </c>
      <c r="BM56" s="112">
        <f>_xlfn.STDEV.S(BJ57:BJ58)</f>
        <v>6.3639610306789266E-4</v>
      </c>
      <c r="BN56" s="87">
        <f t="shared" si="547"/>
        <v>2.4247535712403141</v>
      </c>
      <c r="BO56" s="107">
        <f>AVERAGE(BN57,BN58)</f>
        <v>3.0704759896684415</v>
      </c>
      <c r="BP56" s="107">
        <f>_xlfn.STDEV.S(BN57:BN58)</f>
        <v>0.16772866561274946</v>
      </c>
      <c r="BQ56" s="88">
        <f>(BN56/$G$56)*100</f>
        <v>52.671755725190842</v>
      </c>
      <c r="BR56" s="114">
        <f>AVERAGE(BQ57:BQ58)</f>
        <v>66.698473282442748</v>
      </c>
      <c r="BS56" s="107">
        <f>_xlfn.STDEV.S(BQ57:BQ58)</f>
        <v>3.6434891397016886</v>
      </c>
      <c r="BT56" s="3">
        <v>7.6E-3</v>
      </c>
      <c r="BU56" s="8">
        <v>4.5254629629629629E-3</v>
      </c>
      <c r="BV56" s="110">
        <f t="shared" ref="BV56" si="876">AVERAGE(BT56,BT57,BT58)</f>
        <v>7.4999999999999997E-3</v>
      </c>
      <c r="BW56" s="124">
        <f t="shared" ref="BW56" si="877">_xlfn.STDEV.S(BT56:BT58)</f>
        <v>9.9999999999999842E-5</v>
      </c>
      <c r="BX56" s="50">
        <f t="shared" si="548"/>
        <v>2.0030572979811292</v>
      </c>
      <c r="BY56" s="107">
        <f t="shared" ref="BY56" si="878">AVERAGE(BX56,BX57,BX58)</f>
        <v>1.9767012809024302</v>
      </c>
      <c r="BZ56" s="107">
        <f t="shared" ref="BZ56" si="879">_xlfn.STDEV.S(BX56:BX58)</f>
        <v>2.6356017078698946E-2</v>
      </c>
      <c r="CA56" s="86">
        <f>(BX56/$G$56)*100</f>
        <v>43.511450381679396</v>
      </c>
      <c r="CB56" s="114">
        <f t="shared" ref="CB56" si="880">AVERAGE(CA56:CA58)</f>
        <v>42.938931297709928</v>
      </c>
      <c r="CC56" s="107">
        <f t="shared" ref="CC56" si="881">_xlfn.STDEV.S(CA56:CA58)</f>
        <v>0.57251908396946405</v>
      </c>
      <c r="CD56" s="3">
        <v>4.4000000000000003E-3</v>
      </c>
      <c r="CE56" s="100"/>
      <c r="CF56" s="110">
        <f t="shared" ref="CF56" si="882">AVERAGE(CD56,CD57,CD58)</f>
        <v>5.0666666666666672E-3</v>
      </c>
      <c r="CG56" s="124">
        <f t="shared" ref="CG56" si="883">_xlfn.STDEV.S(CD56:CD58)</f>
        <v>6.506407098647711E-4</v>
      </c>
      <c r="CH56" s="50">
        <f t="shared" si="549"/>
        <v>1.1596647514627592</v>
      </c>
      <c r="CI56" s="107">
        <f t="shared" ref="CI56" si="884">AVERAGE(CH56,CH57,CH58)</f>
        <v>1.3353715319874198</v>
      </c>
      <c r="CJ56" s="107">
        <f t="shared" ref="CJ56" si="885">_xlfn.STDEV.S(CH56:CH58)</f>
        <v>0.17148297661292702</v>
      </c>
      <c r="CK56" s="86">
        <f>(CH56/$G$56)*100</f>
        <v>25.190839694656496</v>
      </c>
      <c r="CL56" s="114">
        <f t="shared" ref="CL56" si="886">AVERAGE(CK56:CK58)</f>
        <v>29.007633587786263</v>
      </c>
      <c r="CM56" s="107">
        <f t="shared" ref="CM56" si="887">_xlfn.STDEV.S(CK56:CK58)</f>
        <v>3.7250422320502521</v>
      </c>
      <c r="CN56" s="3">
        <v>8.0000000000000004E-4</v>
      </c>
      <c r="CO56" s="100"/>
      <c r="CP56" s="110">
        <f>AVERAGE(CN56,CN58)</f>
        <v>8.0000000000000004E-4</v>
      </c>
      <c r="CQ56" s="123">
        <f>_xlfn.STDEV.S(CN56,CN58)</f>
        <v>0</v>
      </c>
      <c r="CR56" s="50">
        <f t="shared" si="550"/>
        <v>0.21084813662959254</v>
      </c>
      <c r="CS56" s="107">
        <f>AVERAGE(CR56,CR58)</f>
        <v>0.21084813662959254</v>
      </c>
      <c r="CT56" s="107">
        <f>_xlfn.STDEV.S(CR56,CR58)</f>
        <v>0</v>
      </c>
      <c r="CU56" s="86">
        <f>(CR56/$G$56)*100</f>
        <v>4.5801526717557257</v>
      </c>
      <c r="CV56" s="114">
        <f>AVERAGE(CU56,CU58)</f>
        <v>4.5801526717557257</v>
      </c>
      <c r="CW56" s="107">
        <f>_xlfn.STDEV.S(CU56,CU58)</f>
        <v>0</v>
      </c>
      <c r="CX56">
        <v>2.9999999999999997E-4</v>
      </c>
      <c r="CY56" s="118"/>
      <c r="CZ56" s="116">
        <f t="shared" ref="CZ56" si="888">AVERAGE(CX56,CX57,CX58)</f>
        <v>3.3333333333333332E-4</v>
      </c>
      <c r="DA56" s="123">
        <f t="shared" ref="DA56" si="889">_xlfn.STDEV.S(CX56:CX58)</f>
        <v>5.7735026918962605E-5</v>
      </c>
      <c r="DB56" s="50">
        <f t="shared" si="551"/>
        <v>7.9068051236097198E-2</v>
      </c>
      <c r="DC56" s="107">
        <f t="shared" ref="DC56" si="890">AVERAGE(DB56,DB57,DB58)</f>
        <v>8.785339026233023E-2</v>
      </c>
      <c r="DD56" s="107">
        <f t="shared" ref="DD56" si="891">_xlfn.STDEV.S(DB56:DB58)</f>
        <v>1.5216653555153288E-2</v>
      </c>
      <c r="DE56" s="86">
        <f>(DB56/$G$56)*100</f>
        <v>1.717557251908397</v>
      </c>
      <c r="DF56" s="114">
        <f t="shared" ref="DF56" si="892">AVERAGE(DE56:DE58)</f>
        <v>1.9083969465648856</v>
      </c>
      <c r="DG56" s="107">
        <f t="shared" ref="DG56" si="893">_xlfn.STDEV.S(DE56:DE58)</f>
        <v>0.33054404724596981</v>
      </c>
    </row>
    <row r="57" spans="1:111" x14ac:dyDescent="0.25">
      <c r="A57" s="153"/>
      <c r="B57" s="3">
        <v>1.6799999999999999E-2</v>
      </c>
      <c r="C57" s="8">
        <v>2.6620370370370374E-3</v>
      </c>
      <c r="D57" s="110"/>
      <c r="E57" s="132"/>
      <c r="F57" s="50">
        <f t="shared" si="10"/>
        <v>4.4278108692214433</v>
      </c>
      <c r="G57" s="107"/>
      <c r="H57" s="107"/>
      <c r="I57" s="86">
        <f t="shared" si="11"/>
        <v>100</v>
      </c>
      <c r="J57" s="114"/>
      <c r="K57" s="107"/>
      <c r="L57" s="89">
        <v>1.6400000000000001E-2</v>
      </c>
      <c r="M57" s="8">
        <v>3.4606481481481485E-3</v>
      </c>
      <c r="N57" s="110"/>
      <c r="O57" s="133"/>
      <c r="P57" s="87">
        <f t="shared" si="93"/>
        <v>4.3223868009066475</v>
      </c>
      <c r="Q57" s="107"/>
      <c r="R57" s="107"/>
      <c r="S57" s="88">
        <f t="shared" ref="S57:S58" si="894">(P57/$G$56)*100</f>
        <v>93.893129770992388</v>
      </c>
      <c r="T57" s="114"/>
      <c r="U57" s="107"/>
      <c r="V57" s="89">
        <v>1.7899999999999999E-2</v>
      </c>
      <c r="W57" s="8">
        <v>2.9282407407407412E-3</v>
      </c>
      <c r="X57" s="110"/>
      <c r="Y57" s="112"/>
      <c r="Z57" s="87">
        <f t="shared" si="268"/>
        <v>4.7177270570871332</v>
      </c>
      <c r="AA57" s="107"/>
      <c r="AB57" s="107"/>
      <c r="AC57" s="88">
        <f t="shared" ref="AC57:AC58" si="895">(Z57/$G$56)*100</f>
        <v>102.48091603053437</v>
      </c>
      <c r="AD57" s="114"/>
      <c r="AE57" s="107"/>
      <c r="AF57" s="3">
        <v>1.9E-2</v>
      </c>
      <c r="AG57" s="8">
        <v>2.6620370370370374E-3</v>
      </c>
      <c r="AH57" s="110"/>
      <c r="AI57" s="112"/>
      <c r="AJ57" s="50">
        <f t="shared" si="544"/>
        <v>5.0076432449528232</v>
      </c>
      <c r="AK57" s="107"/>
      <c r="AL57" s="107"/>
      <c r="AM57" s="86">
        <f t="shared" ref="AM57:AM58" si="896">(AJ57/$G$56)*100</f>
        <v>108.77862595419849</v>
      </c>
      <c r="AN57" s="114"/>
      <c r="AO57" s="107"/>
      <c r="AP57" s="3">
        <v>1.8200000000000001E-2</v>
      </c>
      <c r="AQ57" s="8">
        <v>3.9930555555555561E-3</v>
      </c>
      <c r="AR57" s="110"/>
      <c r="AS57" s="112"/>
      <c r="AT57" s="50">
        <f t="shared" si="545"/>
        <v>4.7967951083232307</v>
      </c>
      <c r="AU57" s="107"/>
      <c r="AV57" s="107"/>
      <c r="AW57" s="86">
        <f t="shared" ref="AW57:AW58" si="897">(AT57/$G$56)*100</f>
        <v>104.19847328244276</v>
      </c>
      <c r="AX57" s="114"/>
      <c r="AY57" s="107"/>
      <c r="AZ57" s="3">
        <v>1.6400000000000001E-2</v>
      </c>
      <c r="BA57" s="8">
        <v>3.9930555555555561E-3</v>
      </c>
      <c r="BB57" s="110"/>
      <c r="BC57" s="112"/>
      <c r="BD57" s="50">
        <f t="shared" si="546"/>
        <v>4.3223868009066475</v>
      </c>
      <c r="BE57" s="107"/>
      <c r="BF57" s="107"/>
      <c r="BG57" s="86">
        <f t="shared" ref="BG57:BG58" si="898">(BD57/$G$56)*100</f>
        <v>93.893129770992388</v>
      </c>
      <c r="BH57" s="114"/>
      <c r="BI57" s="107"/>
      <c r="BJ57" s="3">
        <v>1.21E-2</v>
      </c>
      <c r="BK57" s="8">
        <v>6.3888888888888884E-3</v>
      </c>
      <c r="BL57" s="110"/>
      <c r="BM57" s="112"/>
      <c r="BN57" s="50">
        <f t="shared" si="547"/>
        <v>3.1890780665225873</v>
      </c>
      <c r="BO57" s="107"/>
      <c r="BP57" s="107"/>
      <c r="BQ57" s="86">
        <f t="shared" ref="BQ57:BQ58" si="899">(BN57/$G$56)*100</f>
        <v>69.274809160305352</v>
      </c>
      <c r="BR57" s="114"/>
      <c r="BS57" s="107"/>
      <c r="BT57" s="3">
        <v>7.4000000000000003E-3</v>
      </c>
      <c r="BU57" s="8">
        <v>4.5254629629629629E-3</v>
      </c>
      <c r="BV57" s="110"/>
      <c r="BW57" s="124"/>
      <c r="BX57" s="50">
        <f t="shared" si="548"/>
        <v>1.9503452638237313</v>
      </c>
      <c r="BY57" s="107"/>
      <c r="BZ57" s="107"/>
      <c r="CA57" s="86">
        <f t="shared" ref="CA57:CA58" si="900">(BX57/$G$56)*100</f>
        <v>42.366412213740468</v>
      </c>
      <c r="CB57" s="114"/>
      <c r="CC57" s="107"/>
      <c r="CD57" s="3">
        <v>5.7000000000000002E-3</v>
      </c>
      <c r="CE57" s="100"/>
      <c r="CF57" s="110"/>
      <c r="CG57" s="124"/>
      <c r="CH57" s="50">
        <f t="shared" si="549"/>
        <v>1.502292973485847</v>
      </c>
      <c r="CI57" s="107"/>
      <c r="CJ57" s="107"/>
      <c r="CK57" s="86">
        <f t="shared" ref="CK57:CK58" si="901">(CH57/$G$56)*100</f>
        <v>32.633587786259547</v>
      </c>
      <c r="CL57" s="114"/>
      <c r="CM57" s="107"/>
      <c r="CN57" s="89">
        <v>0</v>
      </c>
      <c r="CO57" s="100"/>
      <c r="CP57" s="110"/>
      <c r="CQ57" s="123"/>
      <c r="CR57" s="87">
        <f t="shared" si="550"/>
        <v>0</v>
      </c>
      <c r="CS57" s="107"/>
      <c r="CT57" s="107"/>
      <c r="CU57" s="88">
        <f t="shared" ref="CU57:CU58" si="902">(CR57/$G$56)*100</f>
        <v>0</v>
      </c>
      <c r="CV57" s="114"/>
      <c r="CW57" s="107"/>
      <c r="CX57">
        <v>2.9999999999999997E-4</v>
      </c>
      <c r="CY57" s="118"/>
      <c r="CZ57" s="116"/>
      <c r="DA57" s="123"/>
      <c r="DB57" s="50">
        <f t="shared" si="551"/>
        <v>7.9068051236097198E-2</v>
      </c>
      <c r="DC57" s="107"/>
      <c r="DD57" s="107"/>
      <c r="DE57" s="86">
        <f t="shared" ref="DE57:DE58" si="903">(DB57/$G$56)*100</f>
        <v>1.717557251908397</v>
      </c>
      <c r="DF57" s="114"/>
      <c r="DG57" s="107"/>
    </row>
    <row r="58" spans="1:111" x14ac:dyDescent="0.25">
      <c r="A58" s="153"/>
      <c r="B58" s="3">
        <v>1.7299999999999999E-2</v>
      </c>
      <c r="C58" s="8">
        <v>2.6620370370370374E-3</v>
      </c>
      <c r="D58" s="110"/>
      <c r="E58" s="132"/>
      <c r="F58" s="50">
        <f t="shared" si="10"/>
        <v>4.5595909546149382</v>
      </c>
      <c r="G58" s="107"/>
      <c r="H58" s="107"/>
      <c r="I58" s="86">
        <f t="shared" si="11"/>
        <v>100</v>
      </c>
      <c r="J58" s="114"/>
      <c r="K58" s="107"/>
      <c r="L58" s="3">
        <v>2.0299999999999999E-2</v>
      </c>
      <c r="M58" s="8">
        <v>3.4606481481481485E-3</v>
      </c>
      <c r="N58" s="110"/>
      <c r="O58" s="133"/>
      <c r="P58" s="50">
        <f t="shared" si="93"/>
        <v>5.3502714669759106</v>
      </c>
      <c r="Q58" s="107"/>
      <c r="R58" s="107"/>
      <c r="S58" s="86">
        <f t="shared" si="894"/>
        <v>116.22137404580153</v>
      </c>
      <c r="T58" s="114"/>
      <c r="U58" s="107"/>
      <c r="V58" s="3">
        <v>2.06E-2</v>
      </c>
      <c r="W58" s="8">
        <v>2.9282407407407412E-3</v>
      </c>
      <c r="X58" s="110"/>
      <c r="Y58" s="112"/>
      <c r="Z58" s="50">
        <f t="shared" si="268"/>
        <v>5.4293395182120081</v>
      </c>
      <c r="AA58" s="107"/>
      <c r="AB58" s="107"/>
      <c r="AC58" s="86">
        <f t="shared" si="895"/>
        <v>117.93893129770994</v>
      </c>
      <c r="AD58" s="114"/>
      <c r="AE58" s="107"/>
      <c r="AF58" s="89">
        <v>1.6400000000000001E-2</v>
      </c>
      <c r="AG58" s="8">
        <v>2.6620370370370374E-3</v>
      </c>
      <c r="AH58" s="110"/>
      <c r="AI58" s="112"/>
      <c r="AJ58" s="87">
        <f t="shared" si="544"/>
        <v>4.3223868009066475</v>
      </c>
      <c r="AK58" s="107"/>
      <c r="AL58" s="107"/>
      <c r="AM58" s="88">
        <f t="shared" si="896"/>
        <v>93.893129770992388</v>
      </c>
      <c r="AN58" s="114"/>
      <c r="AO58" s="107"/>
      <c r="AP58" s="3">
        <v>1.9599999999999999E-2</v>
      </c>
      <c r="AQ58" s="8">
        <v>3.9930555555555561E-3</v>
      </c>
      <c r="AR58" s="110"/>
      <c r="AS58" s="112"/>
      <c r="AT58" s="50">
        <f t="shared" si="545"/>
        <v>5.1657793474250173</v>
      </c>
      <c r="AU58" s="107"/>
      <c r="AV58" s="107"/>
      <c r="AW58" s="86">
        <f t="shared" si="897"/>
        <v>112.21374045801528</v>
      </c>
      <c r="AX58" s="114"/>
      <c r="AY58" s="107"/>
      <c r="AZ58" s="3">
        <v>1.55E-2</v>
      </c>
      <c r="BA58" s="8">
        <v>3.9930555555555561E-3</v>
      </c>
      <c r="BB58" s="110"/>
      <c r="BC58" s="112"/>
      <c r="BD58" s="50">
        <f t="shared" si="546"/>
        <v>4.085182647198355</v>
      </c>
      <c r="BE58" s="107"/>
      <c r="BF58" s="107"/>
      <c r="BG58" s="86">
        <f t="shared" si="898"/>
        <v>88.74045801526718</v>
      </c>
      <c r="BH58" s="114"/>
      <c r="BI58" s="107"/>
      <c r="BJ58" s="3">
        <v>1.12E-2</v>
      </c>
      <c r="BK58" s="8">
        <v>6.3888888888888884E-3</v>
      </c>
      <c r="BL58" s="110"/>
      <c r="BM58" s="112"/>
      <c r="BN58" s="50">
        <f t="shared" si="547"/>
        <v>2.9518739128142952</v>
      </c>
      <c r="BO58" s="107"/>
      <c r="BP58" s="107"/>
      <c r="BQ58" s="86">
        <f t="shared" si="899"/>
        <v>64.122137404580144</v>
      </c>
      <c r="BR58" s="114"/>
      <c r="BS58" s="107"/>
      <c r="BT58" s="3">
        <v>7.4999999999999997E-3</v>
      </c>
      <c r="BU58" s="8">
        <v>4.5254629629629629E-3</v>
      </c>
      <c r="BV58" s="110"/>
      <c r="BW58" s="124"/>
      <c r="BX58" s="50">
        <f t="shared" si="548"/>
        <v>1.9767012809024302</v>
      </c>
      <c r="BY58" s="107"/>
      <c r="BZ58" s="107"/>
      <c r="CA58" s="86">
        <f t="shared" si="900"/>
        <v>42.938931297709928</v>
      </c>
      <c r="CB58" s="114"/>
      <c r="CC58" s="107"/>
      <c r="CD58" s="3">
        <v>5.1000000000000004E-3</v>
      </c>
      <c r="CE58" s="100"/>
      <c r="CF58" s="110"/>
      <c r="CG58" s="124"/>
      <c r="CH58" s="50">
        <f t="shared" si="549"/>
        <v>1.3441568710136527</v>
      </c>
      <c r="CI58" s="107"/>
      <c r="CJ58" s="107"/>
      <c r="CK58" s="86">
        <f t="shared" si="901"/>
        <v>29.198473282442755</v>
      </c>
      <c r="CL58" s="114"/>
      <c r="CM58" s="107"/>
      <c r="CN58" s="3">
        <v>8.0000000000000004E-4</v>
      </c>
      <c r="CO58" s="100"/>
      <c r="CP58" s="110"/>
      <c r="CQ58" s="123"/>
      <c r="CR58" s="50">
        <f t="shared" si="550"/>
        <v>0.21084813662959254</v>
      </c>
      <c r="CS58" s="107"/>
      <c r="CT58" s="107"/>
      <c r="CU58" s="86">
        <f t="shared" si="902"/>
        <v>4.5801526717557257</v>
      </c>
      <c r="CV58" s="114"/>
      <c r="CW58" s="107"/>
      <c r="CX58">
        <v>4.0000000000000002E-4</v>
      </c>
      <c r="CY58" s="118"/>
      <c r="CZ58" s="116"/>
      <c r="DA58" s="123"/>
      <c r="DB58" s="50">
        <f t="shared" si="551"/>
        <v>0.10542406831479627</v>
      </c>
      <c r="DC58" s="107"/>
      <c r="DD58" s="107"/>
      <c r="DE58" s="86">
        <f t="shared" si="903"/>
        <v>2.2900763358778629</v>
      </c>
      <c r="DF58" s="114"/>
      <c r="DG58" s="107"/>
    </row>
    <row r="59" spans="1:111" x14ac:dyDescent="0.25">
      <c r="A59" s="154" t="s">
        <v>16</v>
      </c>
      <c r="B59" s="10">
        <v>1.78E-2</v>
      </c>
      <c r="C59" s="8">
        <v>2.6620370370370374E-3</v>
      </c>
      <c r="D59" s="110">
        <f>AVERAGE(B60,B61)</f>
        <v>2.06E-2</v>
      </c>
      <c r="E59" s="132">
        <f>_xlfn.STDEV.S(B60:B61)</f>
        <v>8.4852813742385678E-4</v>
      </c>
      <c r="F59" s="87">
        <f t="shared" si="10"/>
        <v>4.6913710400084341</v>
      </c>
      <c r="G59" s="107">
        <f>AVERAGE(F60,F61)</f>
        <v>5.4293395182120081</v>
      </c>
      <c r="H59" s="107">
        <f>_xlfn.STDEV.S(F60:F61)</f>
        <v>0.22363822081699844</v>
      </c>
      <c r="I59" s="88">
        <f t="shared" si="11"/>
        <v>100</v>
      </c>
      <c r="J59" s="114">
        <f t="shared" ref="J59" si="904">AVERAGE(I59:I61)</f>
        <v>100</v>
      </c>
      <c r="K59" s="107">
        <f t="shared" ref="K59" si="905">_xlfn.STDEV.S(I59:I61)</f>
        <v>0</v>
      </c>
      <c r="L59" s="3">
        <v>2.0299999999999999E-2</v>
      </c>
      <c r="M59" s="8">
        <v>3.4606481481481485E-3</v>
      </c>
      <c r="N59" s="110">
        <f t="shared" ref="N59" si="906">AVERAGE(L59,L60,L61)</f>
        <v>2.0866666666666662E-2</v>
      </c>
      <c r="O59" s="133">
        <f t="shared" si="699"/>
        <v>6.0277137733417063E-4</v>
      </c>
      <c r="P59" s="50">
        <f t="shared" si="93"/>
        <v>5.3502714669759106</v>
      </c>
      <c r="Q59" s="107">
        <f t="shared" ref="Q59" si="907">AVERAGE(P59,P60,P61)</f>
        <v>5.4996222304218714</v>
      </c>
      <c r="R59" s="107">
        <f t="shared" ref="R59" si="908">_xlfn.STDEV.S(P59:P61)</f>
        <v>0.15886652715570335</v>
      </c>
      <c r="S59" s="86">
        <f>(P59/$G$59)*100</f>
        <v>98.543689320388339</v>
      </c>
      <c r="T59" s="114">
        <f t="shared" ref="T59" si="909">AVERAGE(S59:S61)</f>
        <v>101.29449838187702</v>
      </c>
      <c r="U59" s="107">
        <f t="shared" ref="U59" si="910">_xlfn.STDEV.S(S59:S61)</f>
        <v>2.9260746472532491</v>
      </c>
      <c r="V59" s="74">
        <v>2.46E-2</v>
      </c>
      <c r="W59" s="90">
        <v>2.9282407407407412E-3</v>
      </c>
      <c r="X59" s="120">
        <f t="shared" ref="X59" si="911">AVERAGE(V59,V60,V61)</f>
        <v>2.463333333333333E-2</v>
      </c>
      <c r="Y59" s="121">
        <f t="shared" ref="Y59" si="912">_xlfn.STDEV.S(V59:V61)</f>
        <v>6.5064070986477066E-4</v>
      </c>
      <c r="Z59" s="91">
        <f t="shared" si="268"/>
        <v>6.4835802013599713</v>
      </c>
      <c r="AA59" s="122">
        <f t="shared" ref="AA59" si="913">AVERAGE(Z59,Z60,Z61)</f>
        <v>6.4923655403862037</v>
      </c>
      <c r="AB59" s="122">
        <f t="shared" ref="AB59" si="914">_xlfn.STDEV.S(Z59:Z61)</f>
        <v>0.17148297661292769</v>
      </c>
      <c r="AC59" s="92">
        <f>(Z59/$G$59)*100</f>
        <v>119.41747572815535</v>
      </c>
      <c r="AD59" s="161">
        <f t="shared" ref="AD59" si="915">AVERAGE(AC59:AC61)</f>
        <v>119.57928802588997</v>
      </c>
      <c r="AE59" s="122">
        <f t="shared" ref="AE59" si="916">_xlfn.STDEV.S(AC59:AC61)</f>
        <v>3.1584500478872379</v>
      </c>
      <c r="AF59" s="3">
        <v>1.6799999999999999E-2</v>
      </c>
      <c r="AG59" s="8">
        <v>2.6620370370370374E-3</v>
      </c>
      <c r="AH59" s="110">
        <f>AVERAGE(AF59:AF61)</f>
        <v>1.8966666666666666E-2</v>
      </c>
      <c r="AI59" s="112">
        <f>_xlfn.STDEV.S(AF59:AF61)</f>
        <v>2.9297326385411583E-3</v>
      </c>
      <c r="AJ59" s="50">
        <f t="shared" si="544"/>
        <v>4.4278108692214433</v>
      </c>
      <c r="AK59" s="107">
        <f t="shared" ref="AK59" si="917">AVERAGE(AJ59,AJ60,AJ61)</f>
        <v>4.9988579059265899</v>
      </c>
      <c r="AL59" s="107">
        <f t="shared" ref="AL59" si="918">_xlfn.STDEV.S(AJ59:AJ61)</f>
        <v>0.7721608345741291</v>
      </c>
      <c r="AM59" s="86">
        <f>(AJ59/$G$59)*100</f>
        <v>81.553398058252426</v>
      </c>
      <c r="AN59" s="114">
        <f t="shared" ref="AN59" si="919">AVERAGE(AM59:AM61)</f>
        <v>92.07119741100324</v>
      </c>
      <c r="AO59" s="122">
        <f t="shared" ref="AO59" si="920">_xlfn.STDEV.S(AM59:AM61)</f>
        <v>14.222003099714446</v>
      </c>
      <c r="AP59" s="3">
        <v>2.2599999999999999E-2</v>
      </c>
      <c r="AQ59" s="8">
        <v>3.9930555555555561E-3</v>
      </c>
      <c r="AR59" s="110">
        <f>AVERAGE(AP59,AP60)</f>
        <v>2.2499999999999999E-2</v>
      </c>
      <c r="AS59" s="112">
        <f>_xlfn.STDEV.S(AP59:AP60)</f>
        <v>1.4142135623730864E-4</v>
      </c>
      <c r="AT59" s="50">
        <f t="shared" si="545"/>
        <v>5.9564598597859888</v>
      </c>
      <c r="AU59" s="107">
        <f>AVERAGE(AT59,AT60)</f>
        <v>5.9301038427072896</v>
      </c>
      <c r="AV59" s="107">
        <f>_xlfn.STDEV.S(AT59:AT60)</f>
        <v>3.7273036802833281E-2</v>
      </c>
      <c r="AW59" s="86">
        <f>(AT59/$G$59)*100</f>
        <v>109.70873786407766</v>
      </c>
      <c r="AX59" s="114">
        <f>AVERAGE(AW59:AW60)</f>
        <v>109.22330097087377</v>
      </c>
      <c r="AY59" s="107">
        <f>_xlfn.STDEV.S(AW59:AW60)</f>
        <v>0.68651143804520021</v>
      </c>
      <c r="AZ59" s="3">
        <v>1.3899999999999999E-2</v>
      </c>
      <c r="BA59" s="8">
        <v>3.9930555555555561E-3</v>
      </c>
      <c r="BB59" s="110">
        <f t="shared" ref="BB59" si="921">AVERAGE(AZ59,AZ60,AZ61)</f>
        <v>1.4166666666666666E-2</v>
      </c>
      <c r="BC59" s="112">
        <f t="shared" ref="BC59" si="922">_xlfn.STDEV.S(AZ59:AZ61)</f>
        <v>1.3203534880225573E-3</v>
      </c>
      <c r="BD59" s="50">
        <f t="shared" si="546"/>
        <v>3.6634863739391705</v>
      </c>
      <c r="BE59" s="107">
        <f t="shared" ref="BE59" si="923">AVERAGE(BD59,BD60,BD61)</f>
        <v>3.7337690861490347</v>
      </c>
      <c r="BF59" s="107">
        <f t="shared" ref="BF59" si="924">_xlfn.STDEV.S(BD59:BD61)</f>
        <v>0.34799259080242378</v>
      </c>
      <c r="BG59" s="86">
        <f>(BD59/$G$59)*100</f>
        <v>67.475728155339809</v>
      </c>
      <c r="BH59" s="114">
        <f t="shared" ref="BH59" si="925">AVERAGE(BG59:BG61)</f>
        <v>68.770226537216828</v>
      </c>
      <c r="BI59" s="107">
        <f t="shared" ref="BI59" si="926">_xlfn.STDEV.S(BG59:BG61)</f>
        <v>6.4094829515658009</v>
      </c>
      <c r="BJ59" s="3">
        <v>8.6999999999999994E-3</v>
      </c>
      <c r="BK59" s="8">
        <v>6.3888888888888884E-3</v>
      </c>
      <c r="BL59" s="110">
        <f t="shared" ref="BL59" si="927">AVERAGE(BJ59,BJ60,BJ61)</f>
        <v>9.8999999999999991E-3</v>
      </c>
      <c r="BM59" s="112">
        <f t="shared" ref="BM59" si="928">_xlfn.STDEV.S(BJ59:BJ61)</f>
        <v>1.1135528725660048E-3</v>
      </c>
      <c r="BN59" s="50">
        <f t="shared" si="547"/>
        <v>2.2929734858468187</v>
      </c>
      <c r="BO59" s="107">
        <f t="shared" ref="BO59" si="929">AVERAGE(BN59,BN60,BN61)</f>
        <v>2.6092456907912074</v>
      </c>
      <c r="BP59" s="107">
        <f t="shared" ref="BP59" si="930">_xlfn.STDEV.S(BN59:BN61)</f>
        <v>0.29348818527384035</v>
      </c>
      <c r="BQ59" s="86">
        <f>(BN59/$G$59)*100</f>
        <v>42.23300970873786</v>
      </c>
      <c r="BR59" s="114">
        <f t="shared" ref="BR59" si="931">AVERAGE(BQ59:BQ61)</f>
        <v>48.058252427184463</v>
      </c>
      <c r="BS59" s="107">
        <f t="shared" ref="BS59" si="932">_xlfn.STDEV.S(BQ59:BQ61)</f>
        <v>5.4055964687670128</v>
      </c>
      <c r="BT59" s="3">
        <v>8.3999999999999995E-3</v>
      </c>
      <c r="BU59" s="8">
        <v>4.5254629629629629E-3</v>
      </c>
      <c r="BV59" s="110">
        <f t="shared" ref="BV59" si="933">AVERAGE(BT59,BT60,BT61)</f>
        <v>8.5666666666666669E-3</v>
      </c>
      <c r="BW59" s="124">
        <f t="shared" ref="BW59" si="934">_xlfn.STDEV.S(BT59:BT61)</f>
        <v>3.7859388972001797E-4</v>
      </c>
      <c r="BX59" s="50">
        <f t="shared" si="548"/>
        <v>2.2139054346107216</v>
      </c>
      <c r="BY59" s="107">
        <f t="shared" ref="BY59" si="935">AVERAGE(BX59,BX60,BX61)</f>
        <v>2.2578321297418866</v>
      </c>
      <c r="BZ59" s="107">
        <f t="shared" ref="BZ59" si="936">_xlfn.STDEV.S(BX59:BX61)</f>
        <v>9.9782270233518988E-2</v>
      </c>
      <c r="CA59" s="86">
        <f>(BX59/$G$59)*100</f>
        <v>40.776699029126213</v>
      </c>
      <c r="CB59" s="114">
        <f t="shared" ref="CB59" si="937">AVERAGE(CA59:CA61)</f>
        <v>41.585760517799351</v>
      </c>
      <c r="CC59" s="107">
        <f t="shared" ref="CC59" si="938">_xlfn.STDEV.S(CA59:CA61)</f>
        <v>1.8378344161165892</v>
      </c>
      <c r="CD59" s="3">
        <v>5.7999999999999996E-3</v>
      </c>
      <c r="CE59" s="100"/>
      <c r="CF59" s="110">
        <f t="shared" ref="CF59" si="939">AVERAGE(CD59,CD60,CD61)</f>
        <v>5.5666666666666668E-3</v>
      </c>
      <c r="CG59" s="124">
        <f t="shared" ref="CG59" si="940">_xlfn.STDEV.S(CD59:CD61)</f>
        <v>3.2145502536643189E-4</v>
      </c>
      <c r="CH59" s="50">
        <f t="shared" si="549"/>
        <v>1.528648990564546</v>
      </c>
      <c r="CI59" s="107">
        <f t="shared" ref="CI59" si="941">AVERAGE(CH59,CH60,CH61)</f>
        <v>1.4671516173809147</v>
      </c>
      <c r="CJ59" s="107">
        <f t="shared" ref="CJ59" si="942">_xlfn.STDEV.S(CH59:CH61)</f>
        <v>8.4722741385913181E-2</v>
      </c>
      <c r="CK59" s="86">
        <f>(CH59/$G$59)*100</f>
        <v>28.155339805825243</v>
      </c>
      <c r="CL59" s="114">
        <f t="shared" ref="CL59" si="943">AVERAGE(CK59:CK61)</f>
        <v>27.022653721682847</v>
      </c>
      <c r="CM59" s="107">
        <f t="shared" ref="CM59" si="944">_xlfn.STDEV.S(CK59:CK61)</f>
        <v>1.5604612881865636</v>
      </c>
      <c r="CN59" s="3">
        <v>1.2999999999999999E-3</v>
      </c>
      <c r="CO59" s="100"/>
      <c r="CP59" s="110">
        <f t="shared" ref="CP59" si="945">AVERAGE(CN59,CN60,CN61)</f>
        <v>1.2999999999999999E-3</v>
      </c>
      <c r="CQ59" s="123">
        <f t="shared" ref="CQ59" si="946">_xlfn.STDEV.S(CN59:CN61)</f>
        <v>0</v>
      </c>
      <c r="CR59" s="50">
        <f t="shared" si="550"/>
        <v>0.3426282220230879</v>
      </c>
      <c r="CS59" s="107">
        <f t="shared" ref="CS59" si="947">AVERAGE(CR59,CR60,CR61)</f>
        <v>0.3426282220230879</v>
      </c>
      <c r="CT59" s="107">
        <f t="shared" ref="CT59" si="948">_xlfn.STDEV.S(CR59:CR61)</f>
        <v>0</v>
      </c>
      <c r="CU59" s="86">
        <f>(CR59/$G$59)*100</f>
        <v>6.3106796116504853</v>
      </c>
      <c r="CV59" s="114">
        <f t="shared" ref="CV59" si="949">AVERAGE(CU59:CU61)</f>
        <v>6.3106796116504853</v>
      </c>
      <c r="CW59" s="107">
        <f t="shared" ref="CW59" si="950">_xlfn.STDEV.S(CU59:CU61)</f>
        <v>0</v>
      </c>
      <c r="CX59">
        <v>0</v>
      </c>
      <c r="CY59" s="118"/>
      <c r="CZ59" s="116">
        <f t="shared" ref="CZ59" si="951">AVERAGE(CX59,CX60,CX61)</f>
        <v>0</v>
      </c>
      <c r="DA59" s="123">
        <f t="shared" ref="DA59" si="952">_xlfn.STDEV.S(CX59:CX61)</f>
        <v>0</v>
      </c>
      <c r="DB59" s="50">
        <f t="shared" si="551"/>
        <v>0</v>
      </c>
      <c r="DC59" s="107">
        <f t="shared" ref="DC59" si="953">AVERAGE(DB59,DB60,DB61)</f>
        <v>0</v>
      </c>
      <c r="DD59" s="107">
        <f t="shared" ref="DD59" si="954">_xlfn.STDEV.S(DB59:DB61)</f>
        <v>0</v>
      </c>
      <c r="DE59" s="86">
        <f>(DB59/$G$59)*100</f>
        <v>0</v>
      </c>
      <c r="DF59" s="114">
        <f t="shared" ref="DF59" si="955">AVERAGE(DE59:DE61)</f>
        <v>0</v>
      </c>
      <c r="DG59" s="107">
        <f t="shared" ref="DG59" si="956">_xlfn.STDEV.S(DE59:DE61)</f>
        <v>0</v>
      </c>
    </row>
    <row r="60" spans="1:111" x14ac:dyDescent="0.25">
      <c r="A60" s="154"/>
      <c r="B60" s="3">
        <v>2.12E-2</v>
      </c>
      <c r="C60" s="8">
        <v>2.6620370370370374E-3</v>
      </c>
      <c r="D60" s="110"/>
      <c r="E60" s="132"/>
      <c r="F60" s="50">
        <f t="shared" si="10"/>
        <v>5.5874756206842022</v>
      </c>
      <c r="G60" s="107"/>
      <c r="H60" s="107"/>
      <c r="I60" s="86">
        <f t="shared" si="11"/>
        <v>100</v>
      </c>
      <c r="J60" s="114"/>
      <c r="K60" s="107"/>
      <c r="L60" s="3">
        <v>2.1499999999999998E-2</v>
      </c>
      <c r="M60" s="8">
        <v>3.4606481481481485E-3</v>
      </c>
      <c r="N60" s="110"/>
      <c r="O60" s="133"/>
      <c r="P60" s="50">
        <f t="shared" si="93"/>
        <v>5.6665436719202988</v>
      </c>
      <c r="Q60" s="107"/>
      <c r="R60" s="107"/>
      <c r="S60" s="86">
        <f t="shared" ref="S60" si="957">(P60/$G$59)*100</f>
        <v>104.36893203883493</v>
      </c>
      <c r="T60" s="114"/>
      <c r="U60" s="107"/>
      <c r="V60" s="74">
        <v>2.53E-2</v>
      </c>
      <c r="W60" s="90">
        <v>2.9282407407407412E-3</v>
      </c>
      <c r="X60" s="120"/>
      <c r="Y60" s="121"/>
      <c r="Z60" s="91">
        <f t="shared" si="268"/>
        <v>6.6680723209108637</v>
      </c>
      <c r="AA60" s="122"/>
      <c r="AB60" s="122"/>
      <c r="AC60" s="92">
        <f t="shared" ref="AC60" si="958">(Z60/$G$59)*100</f>
        <v>122.81553398058252</v>
      </c>
      <c r="AD60" s="161"/>
      <c r="AE60" s="122"/>
      <c r="AF60" s="3">
        <v>1.78E-2</v>
      </c>
      <c r="AG60" s="8">
        <v>2.6620370370370374E-3</v>
      </c>
      <c r="AH60" s="110"/>
      <c r="AI60" s="112"/>
      <c r="AJ60" s="50">
        <f t="shared" si="544"/>
        <v>4.6913710400084341</v>
      </c>
      <c r="AK60" s="107"/>
      <c r="AL60" s="107"/>
      <c r="AM60" s="86">
        <f t="shared" ref="AM60" si="959">(AJ60/$G$59)*100</f>
        <v>86.40776699029125</v>
      </c>
      <c r="AN60" s="114"/>
      <c r="AO60" s="122"/>
      <c r="AP60" s="3">
        <v>2.24E-2</v>
      </c>
      <c r="AQ60" s="8">
        <v>3.9930555555555561E-3</v>
      </c>
      <c r="AR60" s="110"/>
      <c r="AS60" s="112"/>
      <c r="AT60" s="50">
        <f t="shared" si="545"/>
        <v>5.9037478256285905</v>
      </c>
      <c r="AU60" s="107"/>
      <c r="AV60" s="107"/>
      <c r="AW60" s="86">
        <f t="shared" ref="AW60" si="960">(AT60/$G$59)*100</f>
        <v>108.73786407766988</v>
      </c>
      <c r="AX60" s="114"/>
      <c r="AY60" s="107"/>
      <c r="AZ60" s="3">
        <v>1.2999999999999999E-2</v>
      </c>
      <c r="BA60" s="8">
        <v>3.9930555555555561E-3</v>
      </c>
      <c r="BB60" s="110"/>
      <c r="BC60" s="112"/>
      <c r="BD60" s="50">
        <f t="shared" si="546"/>
        <v>3.4262822202308789</v>
      </c>
      <c r="BE60" s="107"/>
      <c r="BF60" s="107"/>
      <c r="BG60" s="86">
        <f t="shared" ref="BG60" si="961">(BD60/$G$59)*100</f>
        <v>63.10679611650486</v>
      </c>
      <c r="BH60" s="114"/>
      <c r="BI60" s="107"/>
      <c r="BJ60" s="3">
        <v>1.01E-2</v>
      </c>
      <c r="BK60" s="8">
        <v>6.3888888888888884E-3</v>
      </c>
      <c r="BL60" s="110"/>
      <c r="BM60" s="112"/>
      <c r="BN60" s="50">
        <f t="shared" si="547"/>
        <v>2.6619577249486057</v>
      </c>
      <c r="BO60" s="107"/>
      <c r="BP60" s="107"/>
      <c r="BQ60" s="86">
        <f t="shared" ref="BQ60" si="962">(BN60/$G$59)*100</f>
        <v>49.029126213592228</v>
      </c>
      <c r="BR60" s="114"/>
      <c r="BS60" s="107"/>
      <c r="BT60" s="3">
        <v>8.9999999999999993E-3</v>
      </c>
      <c r="BU60" s="8">
        <v>4.5254629629629629E-3</v>
      </c>
      <c r="BV60" s="110"/>
      <c r="BW60" s="124"/>
      <c r="BX60" s="50">
        <f t="shared" si="548"/>
        <v>2.3720415370829158</v>
      </c>
      <c r="BY60" s="107"/>
      <c r="BZ60" s="107"/>
      <c r="CA60" s="86">
        <f t="shared" ref="CA60" si="963">(BX60/$G$59)*100</f>
        <v>43.689320388349508</v>
      </c>
      <c r="CB60" s="114"/>
      <c r="CC60" s="107"/>
      <c r="CD60" s="3">
        <v>5.7000000000000002E-3</v>
      </c>
      <c r="CE60" s="100"/>
      <c r="CF60" s="110"/>
      <c r="CG60" s="124"/>
      <c r="CH60" s="50">
        <f t="shared" si="549"/>
        <v>1.502292973485847</v>
      </c>
      <c r="CI60" s="107"/>
      <c r="CJ60" s="107"/>
      <c r="CK60" s="86">
        <f t="shared" ref="CK60" si="964">(CH60/$G$59)*100</f>
        <v>27.669902912621364</v>
      </c>
      <c r="CL60" s="114"/>
      <c r="CM60" s="107"/>
      <c r="CN60" s="3">
        <v>1.2999999999999999E-3</v>
      </c>
      <c r="CO60" s="100"/>
      <c r="CP60" s="110"/>
      <c r="CQ60" s="123"/>
      <c r="CR60" s="50">
        <f t="shared" si="550"/>
        <v>0.3426282220230879</v>
      </c>
      <c r="CS60" s="107"/>
      <c r="CT60" s="107"/>
      <c r="CU60" s="86">
        <f t="shared" ref="CU60" si="965">(CR60/$G$59)*100</f>
        <v>6.3106796116504853</v>
      </c>
      <c r="CV60" s="114"/>
      <c r="CW60" s="107"/>
      <c r="CX60">
        <v>0</v>
      </c>
      <c r="CY60" s="118"/>
      <c r="CZ60" s="116"/>
      <c r="DA60" s="123"/>
      <c r="DB60" s="50">
        <f t="shared" si="551"/>
        <v>0</v>
      </c>
      <c r="DC60" s="107"/>
      <c r="DD60" s="107"/>
      <c r="DE60" s="86">
        <f t="shared" ref="DE60" si="966">(DB60/$G$59)*100</f>
        <v>0</v>
      </c>
      <c r="DF60" s="114"/>
      <c r="DG60" s="107"/>
    </row>
    <row r="61" spans="1:111" x14ac:dyDescent="0.25">
      <c r="A61" s="154"/>
      <c r="B61" s="3">
        <v>0.02</v>
      </c>
      <c r="C61" s="8">
        <v>2.6620370370370374E-3</v>
      </c>
      <c r="D61" s="110"/>
      <c r="E61" s="132"/>
      <c r="F61" s="50">
        <f t="shared" si="10"/>
        <v>5.271203415739814</v>
      </c>
      <c r="G61" s="107"/>
      <c r="H61" s="107"/>
      <c r="I61" s="86">
        <f t="shared" si="11"/>
        <v>100</v>
      </c>
      <c r="J61" s="114"/>
      <c r="K61" s="107"/>
      <c r="L61" s="3">
        <v>2.0799999999999999E-2</v>
      </c>
      <c r="M61" s="8">
        <v>3.4606481481481485E-3</v>
      </c>
      <c r="N61" s="110"/>
      <c r="O61" s="133"/>
      <c r="P61" s="50">
        <f t="shared" si="93"/>
        <v>5.4820515523694064</v>
      </c>
      <c r="Q61" s="107"/>
      <c r="R61" s="107"/>
      <c r="S61" s="86">
        <f>(P61/$G$59)*100</f>
        <v>100.97087378640776</v>
      </c>
      <c r="T61" s="114"/>
      <c r="U61" s="107"/>
      <c r="V61" s="74">
        <v>2.4E-2</v>
      </c>
      <c r="W61" s="90">
        <v>2.9282407407407412E-3</v>
      </c>
      <c r="X61" s="120"/>
      <c r="Y61" s="121"/>
      <c r="Z61" s="91">
        <f t="shared" si="268"/>
        <v>6.3254440988877763</v>
      </c>
      <c r="AA61" s="122"/>
      <c r="AB61" s="122"/>
      <c r="AC61" s="92">
        <f>(Z61/$G$59)*100</f>
        <v>116.50485436893203</v>
      </c>
      <c r="AD61" s="161"/>
      <c r="AE61" s="122"/>
      <c r="AF61" s="41">
        <v>2.23E-2</v>
      </c>
      <c r="AG61" s="8">
        <v>2.6620370370370374E-3</v>
      </c>
      <c r="AH61" s="110"/>
      <c r="AI61" s="112"/>
      <c r="AJ61" s="50">
        <f t="shared" si="544"/>
        <v>5.8773918085498931</v>
      </c>
      <c r="AK61" s="107"/>
      <c r="AL61" s="107"/>
      <c r="AM61" s="86">
        <f>(AJ61/$G$59)*100</f>
        <v>108.25242718446604</v>
      </c>
      <c r="AN61" s="114"/>
      <c r="AO61" s="122"/>
      <c r="AP61" s="89">
        <v>2.46E-2</v>
      </c>
      <c r="AQ61" s="8">
        <v>3.9930555555555561E-3</v>
      </c>
      <c r="AR61" s="110"/>
      <c r="AS61" s="112"/>
      <c r="AT61" s="87">
        <f t="shared" si="545"/>
        <v>6.4835802013599713</v>
      </c>
      <c r="AU61" s="107"/>
      <c r="AV61" s="107"/>
      <c r="AW61" s="88">
        <f>(AT61/$G$59)*100</f>
        <v>119.41747572815535</v>
      </c>
      <c r="AX61" s="114"/>
      <c r="AY61" s="107"/>
      <c r="AZ61" s="3">
        <v>1.5599999999999999E-2</v>
      </c>
      <c r="BA61" s="8">
        <v>3.9930555555555561E-3</v>
      </c>
      <c r="BB61" s="110"/>
      <c r="BC61" s="112"/>
      <c r="BD61" s="50">
        <f t="shared" si="546"/>
        <v>4.1115386642770542</v>
      </c>
      <c r="BE61" s="107"/>
      <c r="BF61" s="107"/>
      <c r="BG61" s="86">
        <f>(BD61/$G$59)*100</f>
        <v>75.728155339805809</v>
      </c>
      <c r="BH61" s="114"/>
      <c r="BI61" s="107"/>
      <c r="BJ61" s="3">
        <v>1.09E-2</v>
      </c>
      <c r="BK61" s="8">
        <v>6.3888888888888884E-3</v>
      </c>
      <c r="BL61" s="110"/>
      <c r="BM61" s="112"/>
      <c r="BN61" s="50">
        <f t="shared" si="547"/>
        <v>2.8728058615781986</v>
      </c>
      <c r="BO61" s="107"/>
      <c r="BP61" s="107"/>
      <c r="BQ61" s="86">
        <f>(BN61/$G$59)*100</f>
        <v>52.912621359223301</v>
      </c>
      <c r="BR61" s="114"/>
      <c r="BS61" s="107"/>
      <c r="BT61" s="3">
        <v>8.3000000000000001E-3</v>
      </c>
      <c r="BU61" s="8">
        <v>4.5254629629629629E-3</v>
      </c>
      <c r="BV61" s="110"/>
      <c r="BW61" s="124"/>
      <c r="BX61" s="50">
        <f t="shared" si="548"/>
        <v>2.1875494175320225</v>
      </c>
      <c r="BY61" s="107"/>
      <c r="BZ61" s="107"/>
      <c r="CA61" s="86">
        <f>(BX61/$G$59)*100</f>
        <v>40.291262135922331</v>
      </c>
      <c r="CB61" s="114"/>
      <c r="CC61" s="107"/>
      <c r="CD61" s="3">
        <v>5.1999999999999998E-3</v>
      </c>
      <c r="CE61" s="100"/>
      <c r="CF61" s="110"/>
      <c r="CG61" s="124"/>
      <c r="CH61" s="50">
        <f t="shared" si="549"/>
        <v>1.3705128880923516</v>
      </c>
      <c r="CI61" s="107"/>
      <c r="CJ61" s="107"/>
      <c r="CK61" s="86">
        <f>(CH61/$G$59)*100</f>
        <v>25.242718446601941</v>
      </c>
      <c r="CL61" s="114"/>
      <c r="CM61" s="107"/>
      <c r="CN61" s="3">
        <v>1.2999999999999999E-3</v>
      </c>
      <c r="CO61" s="100"/>
      <c r="CP61" s="110"/>
      <c r="CQ61" s="123"/>
      <c r="CR61" s="50">
        <f t="shared" si="550"/>
        <v>0.3426282220230879</v>
      </c>
      <c r="CS61" s="107"/>
      <c r="CT61" s="107"/>
      <c r="CU61" s="86">
        <f>(CR61/$G$59)*100</f>
        <v>6.3106796116504853</v>
      </c>
      <c r="CV61" s="114"/>
      <c r="CW61" s="107"/>
      <c r="CX61">
        <v>0</v>
      </c>
      <c r="CY61" s="118"/>
      <c r="CZ61" s="116"/>
      <c r="DA61" s="123"/>
      <c r="DB61" s="50">
        <f t="shared" si="551"/>
        <v>0</v>
      </c>
      <c r="DC61" s="107"/>
      <c r="DD61" s="107"/>
      <c r="DE61" s="86">
        <f>(DB61/$G$59)*100</f>
        <v>0</v>
      </c>
      <c r="DF61" s="114"/>
      <c r="DG61" s="107"/>
    </row>
    <row r="62" spans="1:111" x14ac:dyDescent="0.25">
      <c r="A62" s="143" t="s">
        <v>17</v>
      </c>
      <c r="B62" s="3">
        <v>2.1700000000000001E-2</v>
      </c>
      <c r="C62" s="6">
        <v>3.4606481481481485E-3</v>
      </c>
      <c r="D62" s="110">
        <f>AVERAGE(B62,B63,B64)</f>
        <v>2.1299999999999999E-2</v>
      </c>
      <c r="E62" s="132">
        <f>_xlfn.STDEV.S(B62:B64)</f>
        <v>5.2915026221291819E-4</v>
      </c>
      <c r="F62" s="50">
        <f t="shared" si="10"/>
        <v>5.7192557060776981</v>
      </c>
      <c r="G62" s="107">
        <f>AVERAGE(F62,F63,F64)</f>
        <v>5.6138316377629005</v>
      </c>
      <c r="H62" s="107">
        <f>_xlfn.STDEV.S(F62:F64)</f>
        <v>0.13946293348081745</v>
      </c>
      <c r="I62" s="86">
        <f t="shared" si="11"/>
        <v>100</v>
      </c>
      <c r="J62" s="114">
        <f t="shared" ref="J62" si="967">AVERAGE(I62:I64)</f>
        <v>100</v>
      </c>
      <c r="K62" s="107">
        <f t="shared" ref="K62" si="968">_xlfn.STDEV.S(I62:I64)</f>
        <v>0</v>
      </c>
      <c r="L62" s="3">
        <v>2.1899999999999999E-2</v>
      </c>
      <c r="M62" s="6">
        <v>3.1944444444444442E-3</v>
      </c>
      <c r="N62" s="110">
        <f t="shared" ref="N62" si="969">AVERAGE(L62,L63,L64)</f>
        <v>2.3133333333333329E-2</v>
      </c>
      <c r="O62" s="133">
        <f t="shared" ref="O62" si="970">_xlfn.STDEV.S(L62:L64)</f>
        <v>1.5695009822658068E-3</v>
      </c>
      <c r="P62" s="50">
        <f t="shared" si="93"/>
        <v>5.7719677402350955</v>
      </c>
      <c r="Q62" s="107">
        <f t="shared" ref="Q62" si="971">AVERAGE(P62,P63,P64)</f>
        <v>6.097025284205718</v>
      </c>
      <c r="R62" s="107">
        <f t="shared" ref="R62" si="972">_xlfn.STDEV.S(P62:P64)</f>
        <v>0.41365794693632596</v>
      </c>
      <c r="S62" s="86">
        <f>(P62/$G$62)*100</f>
        <v>102.81690140845072</v>
      </c>
      <c r="T62" s="114">
        <f t="shared" ref="T62" si="973">AVERAGE(S62:S64)</f>
        <v>108.60719874804384</v>
      </c>
      <c r="U62" s="107">
        <f t="shared" ref="U62" si="974">_xlfn.STDEV.S(S62:S64)</f>
        <v>7.3685492125155356</v>
      </c>
      <c r="V62" s="3">
        <v>2.41E-2</v>
      </c>
      <c r="W62" s="6">
        <v>2.9282407407407412E-3</v>
      </c>
      <c r="X62" s="110">
        <f t="shared" ref="X62" si="975">AVERAGE(V62,V63,V64)</f>
        <v>2.4799999999999999E-2</v>
      </c>
      <c r="Y62" s="112">
        <f t="shared" ref="Y62" si="976">_xlfn.STDEV.S(V62:V64)</f>
        <v>1.0440306508910546E-3</v>
      </c>
      <c r="Z62" s="50">
        <f t="shared" si="268"/>
        <v>6.3518001159664754</v>
      </c>
      <c r="AA62" s="107">
        <f t="shared" ref="AA62" si="977">AVERAGE(Z62,Z63,Z64)</f>
        <v>6.5362922355173687</v>
      </c>
      <c r="AB62" s="107">
        <f t="shared" ref="AB62" si="978">_xlfn.STDEV.S(Z62:Z64)</f>
        <v>0.27516489665569976</v>
      </c>
      <c r="AC62" s="86">
        <f>(Z62/$G$62)*100</f>
        <v>113.14553990610329</v>
      </c>
      <c r="AD62" s="114">
        <f t="shared" ref="AD62" si="979">AVERAGE(AC62:AC64)</f>
        <v>116.43192488262912</v>
      </c>
      <c r="AE62" s="107">
        <f t="shared" ref="AE62" si="980">_xlfn.STDEV.S(AC62:AC64)</f>
        <v>4.9015523516012092</v>
      </c>
      <c r="AF62" s="10">
        <v>1.8700000000000001E-2</v>
      </c>
      <c r="AG62" s="6">
        <v>3.4606481481481485E-3</v>
      </c>
      <c r="AH62" s="110">
        <f>AVERAGE(AF63,AF64)</f>
        <v>2.5750000000000002E-2</v>
      </c>
      <c r="AI62" s="112">
        <f>_xlfn.STDEV.S(AF63:AF64)</f>
        <v>2.1213203435596297E-4</v>
      </c>
      <c r="AJ62" s="87">
        <f t="shared" si="544"/>
        <v>4.9285751937167257</v>
      </c>
      <c r="AK62" s="107">
        <f>AVERAGE(AJ63,AJ64)</f>
        <v>6.7866743977650099</v>
      </c>
      <c r="AL62" s="107">
        <f>_xlfn.STDEV.S(AJ63:AJ64)</f>
        <v>5.5909555204249922E-2</v>
      </c>
      <c r="AM62" s="88">
        <f>(AJ62/$G$62)*100</f>
        <v>87.793427230046959</v>
      </c>
      <c r="AN62" s="114">
        <f>AVERAGE(AM63:AM64)</f>
        <v>120.89201877934275</v>
      </c>
      <c r="AO62" s="107">
        <f>_xlfn.STDEV.S(AM63:AM64)</f>
        <v>0.99592504392470971</v>
      </c>
      <c r="AP62" s="3">
        <v>2.4799999999999999E-2</v>
      </c>
      <c r="AQ62" s="6">
        <v>2.9282407407407412E-3</v>
      </c>
      <c r="AR62" s="110">
        <f>AVERAGE(AP62,AP63)</f>
        <v>2.53E-2</v>
      </c>
      <c r="AS62" s="112">
        <f>_xlfn.STDEV.S(AP62:AP63)</f>
        <v>7.0710678118654816E-4</v>
      </c>
      <c r="AT62" s="50">
        <f t="shared" si="545"/>
        <v>6.5362922355173687</v>
      </c>
      <c r="AU62" s="107">
        <f>AVERAGE(AT62,AT63)</f>
        <v>6.6680723209108645</v>
      </c>
      <c r="AV62" s="107">
        <f>_xlfn.STDEV.S(AT62:AT63)</f>
        <v>0.18636518401416577</v>
      </c>
      <c r="AW62" s="86">
        <f>(AT62/$G$62)*100</f>
        <v>116.43192488262912</v>
      </c>
      <c r="AX62" s="114">
        <f>AVERAGE(AW62:AW63)</f>
        <v>118.7793427230047</v>
      </c>
      <c r="AY62" s="107">
        <f>_xlfn.STDEV.S(AW62:AW63)</f>
        <v>3.3197501464157226</v>
      </c>
      <c r="AZ62" s="3">
        <v>9.9000000000000008E-3</v>
      </c>
      <c r="BA62" s="6">
        <v>2.9282407407407412E-3</v>
      </c>
      <c r="BB62" s="110">
        <f>AVERAGE(AZ62,AZ63)</f>
        <v>1.09E-2</v>
      </c>
      <c r="BC62" s="112">
        <f>_xlfn.STDEV.S(AZ62:AZ63)</f>
        <v>1.4142135623730952E-3</v>
      </c>
      <c r="BD62" s="50">
        <f t="shared" si="546"/>
        <v>2.6092456907912078</v>
      </c>
      <c r="BE62" s="107">
        <f>AVERAGE(BD62,BD63)</f>
        <v>2.8728058615781986</v>
      </c>
      <c r="BF62" s="107">
        <f>_xlfn.STDEV.S(BD62:BD63)</f>
        <v>0.37273036802833159</v>
      </c>
      <c r="BG62" s="86">
        <f>(BD62/$G$62)*100</f>
        <v>46.478873239436631</v>
      </c>
      <c r="BH62" s="114">
        <f>AVERAGE(BG62:BG63)</f>
        <v>51.173708920187806</v>
      </c>
      <c r="BI62" s="107">
        <f>_xlfn.STDEV.S(BG62:BG63)</f>
        <v>6.6395002928314355</v>
      </c>
      <c r="BJ62" s="3">
        <v>1.2200000000000001E-2</v>
      </c>
      <c r="BK62" s="6">
        <v>2.9282407407407412E-3</v>
      </c>
      <c r="BL62" s="110">
        <f t="shared" ref="BL62" si="981">AVERAGE(BJ62,BJ63,BJ64)</f>
        <v>1.2266666666666667E-2</v>
      </c>
      <c r="BM62" s="112">
        <f t="shared" ref="BM62" si="982">_xlfn.STDEV.S(BJ62:BJ64)</f>
        <v>1.0016652800877812E-3</v>
      </c>
      <c r="BN62" s="50">
        <f t="shared" si="547"/>
        <v>3.2154340836012865</v>
      </c>
      <c r="BO62" s="107">
        <f t="shared" ref="BO62" si="983">AVERAGE(BN62,BN63,BN64)</f>
        <v>3.2330047616537527</v>
      </c>
      <c r="BP62" s="107">
        <f t="shared" ref="BP62" si="984">_xlfn.STDEV.S(BN62:BN64)</f>
        <v>0.26399907229133462</v>
      </c>
      <c r="BQ62" s="86">
        <f>(BN62/$G$62)*100</f>
        <v>57.276995305164334</v>
      </c>
      <c r="BR62" s="114">
        <f t="shared" ref="BR62" si="985">AVERAGE(BQ62:BQ64)</f>
        <v>57.589984350547745</v>
      </c>
      <c r="BS62" s="107">
        <f t="shared" ref="BS62" si="986">_xlfn.STDEV.S(BQ62:BQ64)</f>
        <v>4.7026538971257388</v>
      </c>
      <c r="BT62" s="3">
        <v>1.18E-2</v>
      </c>
      <c r="BU62" s="6">
        <v>3.7268518518518514E-3</v>
      </c>
      <c r="BV62" s="110">
        <f>AVERAGE(BT62,BT63)</f>
        <v>1.3350000000000001E-2</v>
      </c>
      <c r="BW62" s="124">
        <f>_xlfn.STDEV.S(BT62:BT63)</f>
        <v>2.1920310216782973E-3</v>
      </c>
      <c r="BX62" s="50">
        <f t="shared" si="548"/>
        <v>3.1100100152864902</v>
      </c>
      <c r="BY62" s="107">
        <f>AVERAGE(BX62,BX63)</f>
        <v>3.5185282800063256</v>
      </c>
      <c r="BZ62" s="107">
        <f>_xlfn.STDEV.S(BX62:BX63)</f>
        <v>0.57773207044391295</v>
      </c>
      <c r="CA62" s="86">
        <f>(BX62/$G$62)*100</f>
        <v>55.399061032863862</v>
      </c>
      <c r="CB62" s="114">
        <f>AVERAGE(CA62:CA63)</f>
        <v>62.676056338028175</v>
      </c>
      <c r="CC62" s="122">
        <f>_xlfn.STDEV.S(CA62:CA63)</f>
        <v>10.291225453888796</v>
      </c>
      <c r="CD62" s="11">
        <v>1.4500000000000001E-2</v>
      </c>
      <c r="CE62" s="6">
        <v>3.1944444444444442E-3</v>
      </c>
      <c r="CF62" s="110">
        <f>AVERAGE(CD62,CD64)</f>
        <v>1.2400000000000001E-2</v>
      </c>
      <c r="CG62" s="124">
        <f>_xlfn.STDEV.S(CD62,CD64)</f>
        <v>2.9698484809835002E-3</v>
      </c>
      <c r="CH62" s="50">
        <f t="shared" si="549"/>
        <v>3.8216224764113647</v>
      </c>
      <c r="CI62" s="107">
        <f>AVERAGE(CH62,CH64)</f>
        <v>3.2681461177586844</v>
      </c>
      <c r="CJ62" s="107">
        <f>_xlfn.STDEV.S(CH62,CH64)</f>
        <v>0.78273377285949752</v>
      </c>
      <c r="CK62" s="86">
        <f>(CH62/$G$62)*100</f>
        <v>68.075117370892031</v>
      </c>
      <c r="CL62" s="114">
        <f>AVERAGE(CK62,CK64)</f>
        <v>58.215962441314566</v>
      </c>
      <c r="CM62" s="122">
        <f>_xlfn.STDEV.S(CK62,CK64)</f>
        <v>13.942950614946035</v>
      </c>
      <c r="CN62" s="7">
        <v>3.0000000000000001E-3</v>
      </c>
      <c r="CO62" s="6">
        <v>3.1944444444444442E-3</v>
      </c>
      <c r="CP62" s="110">
        <f t="shared" ref="CP62" si="987">AVERAGE(CN62,CN63,CN64)</f>
        <v>3.3666666666666667E-3</v>
      </c>
      <c r="CQ62" s="123">
        <f t="shared" ref="CQ62" si="988">_xlfn.STDEV.S(CN62:CN64)</f>
        <v>5.5075705472861034E-4</v>
      </c>
      <c r="CR62" s="50">
        <f t="shared" si="550"/>
        <v>0.79068051236097203</v>
      </c>
      <c r="CS62" s="107">
        <f t="shared" ref="CS62" si="989">AVERAGE(CR62,CR63,CR64)</f>
        <v>0.88731924164953524</v>
      </c>
      <c r="CT62" s="107">
        <f t="shared" ref="CT62" si="990">_xlfn.STDEV.S(CR62:CR64)</f>
        <v>0.14515762340641292</v>
      </c>
      <c r="CU62" s="86">
        <f>(CR62/$G$62)*100</f>
        <v>14.084507042253524</v>
      </c>
      <c r="CV62" s="114">
        <f t="shared" ref="CV62" si="991">AVERAGE(CU62:CU64)</f>
        <v>15.805946791862288</v>
      </c>
      <c r="CW62" s="107">
        <f t="shared" ref="CW62" si="992">_xlfn.STDEV.S(CU62:CU64)</f>
        <v>2.5857138719652868</v>
      </c>
      <c r="CX62" s="44">
        <v>4.1000000000000003E-3</v>
      </c>
      <c r="CY62" s="45">
        <v>5.5902777777777782E-3</v>
      </c>
      <c r="CZ62" s="116">
        <f t="shared" ref="CZ62" si="993">AVERAGE(CX62,CX63,CX64)</f>
        <v>3.5666666666666663E-3</v>
      </c>
      <c r="DA62" s="123">
        <f t="shared" ref="DA62" si="994">_xlfn.STDEV.S(CX62:CX64)</f>
        <v>5.0332229568471689E-4</v>
      </c>
      <c r="DB62" s="50">
        <f t="shared" si="551"/>
        <v>1.0805967002266619</v>
      </c>
      <c r="DC62" s="107">
        <f t="shared" ref="DC62" si="995">AVERAGE(DB62,DB63,DB64)</f>
        <v>0.94003127580693346</v>
      </c>
      <c r="DD62" s="107">
        <f t="shared" ref="DD62" si="996">_xlfn.STDEV.S(DB62:DB64)</f>
        <v>0.13265571021156433</v>
      </c>
      <c r="DE62" s="86">
        <f>(DB62/$G$62)*100</f>
        <v>19.248826291079819</v>
      </c>
      <c r="DF62" s="114">
        <f t="shared" ref="DF62" si="997">AVERAGE(DE62:DE64)</f>
        <v>16.744913928012526</v>
      </c>
      <c r="DG62" s="107">
        <f t="shared" ref="DG62" si="998">_xlfn.STDEV.S(DE62:DE64)</f>
        <v>2.363015472698192</v>
      </c>
    </row>
    <row r="63" spans="1:111" x14ac:dyDescent="0.25">
      <c r="A63" s="143"/>
      <c r="B63" s="3">
        <v>2.07E-2</v>
      </c>
      <c r="C63" s="6">
        <v>3.4606481481481485E-3</v>
      </c>
      <c r="D63" s="110"/>
      <c r="E63" s="132"/>
      <c r="F63" s="50">
        <f t="shared" si="10"/>
        <v>5.4556955352907073</v>
      </c>
      <c r="G63" s="107"/>
      <c r="H63" s="107"/>
      <c r="I63" s="86">
        <f t="shared" si="11"/>
        <v>100</v>
      </c>
      <c r="J63" s="114"/>
      <c r="K63" s="107"/>
      <c r="L63" s="3">
        <v>2.4899999999999999E-2</v>
      </c>
      <c r="M63" s="6">
        <v>3.1944444444444442E-3</v>
      </c>
      <c r="N63" s="110"/>
      <c r="O63" s="133"/>
      <c r="P63" s="50">
        <f t="shared" si="93"/>
        <v>6.5626482525960679</v>
      </c>
      <c r="Q63" s="107"/>
      <c r="R63" s="107"/>
      <c r="S63" s="86">
        <f t="shared" ref="S63" si="999">(P63/$G$62)*100</f>
        <v>116.90140845070425</v>
      </c>
      <c r="T63" s="114"/>
      <c r="U63" s="107"/>
      <c r="V63" s="3">
        <v>2.4299999999999999E-2</v>
      </c>
      <c r="W63" s="6">
        <v>2.9282407407407412E-3</v>
      </c>
      <c r="X63" s="110"/>
      <c r="Y63" s="112"/>
      <c r="Z63" s="50">
        <f t="shared" si="268"/>
        <v>6.4045121501238729</v>
      </c>
      <c r="AA63" s="107"/>
      <c r="AB63" s="107"/>
      <c r="AC63" s="86">
        <f t="shared" ref="AC63" si="1000">(Z63/$G$62)*100</f>
        <v>114.08450704225352</v>
      </c>
      <c r="AD63" s="114"/>
      <c r="AE63" s="107"/>
      <c r="AF63" s="3">
        <v>2.5899999999999999E-2</v>
      </c>
      <c r="AG63" s="6">
        <v>3.4606481481481485E-3</v>
      </c>
      <c r="AH63" s="110"/>
      <c r="AI63" s="112"/>
      <c r="AJ63" s="50">
        <f t="shared" si="544"/>
        <v>6.8262084233830587</v>
      </c>
      <c r="AK63" s="107"/>
      <c r="AL63" s="107"/>
      <c r="AM63" s="86">
        <f t="shared" ref="AM63" si="1001">(AJ63/$G$62)*100</f>
        <v>121.59624413145542</v>
      </c>
      <c r="AN63" s="114"/>
      <c r="AO63" s="107"/>
      <c r="AP63" s="3">
        <v>2.58E-2</v>
      </c>
      <c r="AQ63" s="6">
        <v>2.9282407407407412E-3</v>
      </c>
      <c r="AR63" s="110"/>
      <c r="AS63" s="112"/>
      <c r="AT63" s="50">
        <f t="shared" si="545"/>
        <v>6.7998524063043595</v>
      </c>
      <c r="AU63" s="107"/>
      <c r="AV63" s="107"/>
      <c r="AW63" s="86">
        <f t="shared" ref="AW63" si="1002">(AT63/$G$62)*100</f>
        <v>121.1267605633803</v>
      </c>
      <c r="AX63" s="114"/>
      <c r="AY63" s="107"/>
      <c r="AZ63" s="3">
        <v>1.1900000000000001E-2</v>
      </c>
      <c r="BA63" s="6">
        <v>2.9282407407407412E-3</v>
      </c>
      <c r="BB63" s="110"/>
      <c r="BC63" s="112"/>
      <c r="BD63" s="50">
        <f t="shared" si="546"/>
        <v>3.1363660323651894</v>
      </c>
      <c r="BE63" s="107"/>
      <c r="BF63" s="107"/>
      <c r="BG63" s="86">
        <f t="shared" ref="BG63" si="1003">(BD63/$G$62)*100</f>
        <v>55.868544600938982</v>
      </c>
      <c r="BH63" s="114"/>
      <c r="BI63" s="107"/>
      <c r="BJ63" s="3">
        <v>1.1299999999999999E-2</v>
      </c>
      <c r="BK63" s="6">
        <v>2.9282407407407412E-3</v>
      </c>
      <c r="BL63" s="110"/>
      <c r="BM63" s="112"/>
      <c r="BN63" s="50">
        <f t="shared" si="547"/>
        <v>2.9782299298929944</v>
      </c>
      <c r="BO63" s="107"/>
      <c r="BP63" s="107"/>
      <c r="BQ63" s="86">
        <f t="shared" ref="BQ63" si="1004">(BN63/$G$62)*100</f>
        <v>53.051643192488264</v>
      </c>
      <c r="BR63" s="114"/>
      <c r="BS63" s="107"/>
      <c r="BT63" s="3">
        <v>1.49E-2</v>
      </c>
      <c r="BU63" s="6">
        <v>3.7268518518518514E-3</v>
      </c>
      <c r="BV63" s="110"/>
      <c r="BW63" s="124"/>
      <c r="BX63" s="50">
        <f t="shared" si="548"/>
        <v>3.9270465447261613</v>
      </c>
      <c r="BY63" s="107"/>
      <c r="BZ63" s="107"/>
      <c r="CA63" s="86">
        <f t="shared" ref="CA63" si="1005">(BX63/$G$62)*100</f>
        <v>69.953051643192495</v>
      </c>
      <c r="CB63" s="114"/>
      <c r="CC63" s="122"/>
      <c r="CD63" s="98">
        <v>1.77E-2</v>
      </c>
      <c r="CE63" s="6">
        <v>3.1944444444444442E-3</v>
      </c>
      <c r="CF63" s="110"/>
      <c r="CG63" s="124"/>
      <c r="CH63" s="87">
        <f t="shared" si="549"/>
        <v>4.6650150229297358</v>
      </c>
      <c r="CI63" s="107"/>
      <c r="CJ63" s="107"/>
      <c r="CK63" s="88">
        <f t="shared" ref="CK63" si="1006">(CH63/$G$62)*100</f>
        <v>83.098591549295804</v>
      </c>
      <c r="CL63" s="114"/>
      <c r="CM63" s="122"/>
      <c r="CN63" s="7">
        <v>3.0999999999999999E-3</v>
      </c>
      <c r="CO63" s="6">
        <v>3.1944444444444442E-3</v>
      </c>
      <c r="CP63" s="110"/>
      <c r="CQ63" s="123"/>
      <c r="CR63" s="50">
        <f t="shared" si="550"/>
        <v>0.81703652943967109</v>
      </c>
      <c r="CS63" s="107"/>
      <c r="CT63" s="107"/>
      <c r="CU63" s="86">
        <f t="shared" ref="CU63" si="1007">(CR63/$G$62)*100</f>
        <v>14.55399061032864</v>
      </c>
      <c r="CV63" s="114"/>
      <c r="CW63" s="107"/>
      <c r="CX63" s="44">
        <v>3.0999999999999999E-3</v>
      </c>
      <c r="CY63" s="45">
        <v>5.5902777777777782E-3</v>
      </c>
      <c r="CZ63" s="116"/>
      <c r="DA63" s="123"/>
      <c r="DB63" s="50">
        <f t="shared" si="551"/>
        <v>0.81703652943967109</v>
      </c>
      <c r="DC63" s="107"/>
      <c r="DD63" s="107"/>
      <c r="DE63" s="86">
        <f t="shared" ref="DE63" si="1008">(DB63/$G$62)*100</f>
        <v>14.55399061032864</v>
      </c>
      <c r="DF63" s="114"/>
      <c r="DG63" s="107"/>
    </row>
    <row r="64" spans="1:111" x14ac:dyDescent="0.25">
      <c r="A64" s="143"/>
      <c r="B64" s="3">
        <v>2.1499999999999998E-2</v>
      </c>
      <c r="C64" s="6">
        <v>3.4606481481481485E-3</v>
      </c>
      <c r="D64" s="110"/>
      <c r="E64" s="132"/>
      <c r="F64" s="50">
        <f t="shared" si="10"/>
        <v>5.6665436719202988</v>
      </c>
      <c r="G64" s="107"/>
      <c r="H64" s="107"/>
      <c r="I64" s="86">
        <f t="shared" si="11"/>
        <v>100</v>
      </c>
      <c r="J64" s="114"/>
      <c r="K64" s="107"/>
      <c r="L64" s="3">
        <v>2.2599999999999999E-2</v>
      </c>
      <c r="M64" s="6">
        <v>3.1944444444444442E-3</v>
      </c>
      <c r="N64" s="110"/>
      <c r="O64" s="133"/>
      <c r="P64" s="50">
        <f t="shared" si="93"/>
        <v>5.9564598597859888</v>
      </c>
      <c r="Q64" s="107"/>
      <c r="R64" s="107"/>
      <c r="S64" s="86">
        <f>(P64/$G$62)*100</f>
        <v>106.10328638497653</v>
      </c>
      <c r="T64" s="114"/>
      <c r="U64" s="107"/>
      <c r="V64" s="3">
        <v>2.5999999999999999E-2</v>
      </c>
      <c r="W64" s="6">
        <v>2.9282407407407412E-3</v>
      </c>
      <c r="X64" s="110"/>
      <c r="Y64" s="112"/>
      <c r="Z64" s="50">
        <f t="shared" si="268"/>
        <v>6.8525644404617578</v>
      </c>
      <c r="AA64" s="107"/>
      <c r="AB64" s="107"/>
      <c r="AC64" s="86">
        <f>(Z64/$G$62)*100</f>
        <v>122.06572769953054</v>
      </c>
      <c r="AD64" s="114"/>
      <c r="AE64" s="107"/>
      <c r="AF64" s="3">
        <v>2.5600000000000001E-2</v>
      </c>
      <c r="AG64" s="6">
        <v>3.4606481481481485E-3</v>
      </c>
      <c r="AH64" s="110"/>
      <c r="AI64" s="112"/>
      <c r="AJ64" s="50">
        <f t="shared" si="544"/>
        <v>6.7471403721469612</v>
      </c>
      <c r="AK64" s="107"/>
      <c r="AL64" s="107"/>
      <c r="AM64" s="86">
        <f>(AJ64/$G$62)*100</f>
        <v>120.18779342723008</v>
      </c>
      <c r="AN64" s="114"/>
      <c r="AO64" s="107"/>
      <c r="AP64" s="89">
        <v>2.2499999999999999E-2</v>
      </c>
      <c r="AQ64" s="6">
        <v>2.9282407407407412E-3</v>
      </c>
      <c r="AR64" s="110"/>
      <c r="AS64" s="112"/>
      <c r="AT64" s="87">
        <f t="shared" si="545"/>
        <v>5.9301038427072896</v>
      </c>
      <c r="AU64" s="107"/>
      <c r="AV64" s="107"/>
      <c r="AW64" s="88">
        <f>(AT64/$G$62)*100</f>
        <v>105.63380281690142</v>
      </c>
      <c r="AX64" s="114"/>
      <c r="AY64" s="107"/>
      <c r="AZ64" s="10">
        <v>1.9400000000000001E-2</v>
      </c>
      <c r="BA64" s="6">
        <v>2.9282407407407412E-3</v>
      </c>
      <c r="BB64" s="110"/>
      <c r="BC64" s="112"/>
      <c r="BD64" s="87">
        <f t="shared" si="546"/>
        <v>5.1130673132676199</v>
      </c>
      <c r="BE64" s="107"/>
      <c r="BF64" s="107"/>
      <c r="BG64" s="88">
        <f>(BD64/$G$62)*100</f>
        <v>91.079812206572797</v>
      </c>
      <c r="BH64" s="114"/>
      <c r="BI64" s="107"/>
      <c r="BJ64" s="3">
        <v>1.3299999999999999E-2</v>
      </c>
      <c r="BK64" s="6">
        <v>2.9282407407407412E-3</v>
      </c>
      <c r="BL64" s="110"/>
      <c r="BM64" s="112"/>
      <c r="BN64" s="50">
        <f t="shared" si="547"/>
        <v>3.505350271466976</v>
      </c>
      <c r="BO64" s="107"/>
      <c r="BP64" s="107"/>
      <c r="BQ64" s="86">
        <f>(BN64/$G$62)*100</f>
        <v>62.441314553990622</v>
      </c>
      <c r="BR64" s="114"/>
      <c r="BS64" s="107"/>
      <c r="BT64" s="10">
        <v>2.06E-2</v>
      </c>
      <c r="BU64" s="6">
        <v>3.7268518518518514E-3</v>
      </c>
      <c r="BV64" s="110"/>
      <c r="BW64" s="124"/>
      <c r="BX64" s="87">
        <f t="shared" si="548"/>
        <v>5.4293395182120081</v>
      </c>
      <c r="BY64" s="107"/>
      <c r="BZ64" s="107"/>
      <c r="CA64" s="88">
        <f>(BX64/$G$62)*100</f>
        <v>96.713615023474205</v>
      </c>
      <c r="CB64" s="114"/>
      <c r="CC64" s="122"/>
      <c r="CD64" s="97">
        <v>1.03E-2</v>
      </c>
      <c r="CE64" s="6">
        <v>3.1944444444444442E-3</v>
      </c>
      <c r="CF64" s="110"/>
      <c r="CG64" s="124"/>
      <c r="CH64" s="50">
        <f t="shared" si="549"/>
        <v>2.7146697591060041</v>
      </c>
      <c r="CI64" s="107"/>
      <c r="CJ64" s="107"/>
      <c r="CK64" s="86">
        <f>(CH64/$G$62)*100</f>
        <v>48.356807511737102</v>
      </c>
      <c r="CL64" s="114"/>
      <c r="CM64" s="122"/>
      <c r="CN64" s="7">
        <v>4.0000000000000001E-3</v>
      </c>
      <c r="CO64" s="6">
        <v>3.1944444444444442E-3</v>
      </c>
      <c r="CP64" s="110"/>
      <c r="CQ64" s="123"/>
      <c r="CR64" s="50">
        <f t="shared" si="550"/>
        <v>1.0542406831479627</v>
      </c>
      <c r="CS64" s="107"/>
      <c r="CT64" s="107"/>
      <c r="CU64" s="86">
        <f>(CR64/$G$62)*100</f>
        <v>18.779342723004696</v>
      </c>
      <c r="CV64" s="114"/>
      <c r="CW64" s="107"/>
      <c r="CX64" s="44">
        <v>3.5000000000000001E-3</v>
      </c>
      <c r="CY64" s="45">
        <v>5.5902777777777782E-3</v>
      </c>
      <c r="CZ64" s="116"/>
      <c r="DA64" s="123"/>
      <c r="DB64" s="50">
        <f t="shared" si="551"/>
        <v>0.92246059775446743</v>
      </c>
      <c r="DC64" s="107"/>
      <c r="DD64" s="107"/>
      <c r="DE64" s="86">
        <f>(DB64/$G$62)*100</f>
        <v>16.431924882629112</v>
      </c>
      <c r="DF64" s="114"/>
      <c r="DG64" s="107"/>
    </row>
    <row r="65" spans="1:111" x14ac:dyDescent="0.25">
      <c r="A65" s="149" t="s">
        <v>18</v>
      </c>
      <c r="B65" s="3">
        <v>1.6199999999999999E-2</v>
      </c>
      <c r="C65" s="8">
        <v>3.1944444444444442E-3</v>
      </c>
      <c r="D65" s="110">
        <f>AVERAGE(B65,B66,B67)</f>
        <v>1.6666666666666666E-2</v>
      </c>
      <c r="E65" s="132">
        <f>_xlfn.STDEV.S(B65:B67)</f>
        <v>1.2662279942148402E-3</v>
      </c>
      <c r="F65" s="50">
        <f t="shared" si="10"/>
        <v>4.2696747667492492</v>
      </c>
      <c r="G65" s="107">
        <f>AVERAGE(F65,F66,F67)</f>
        <v>4.3926695131165117</v>
      </c>
      <c r="H65" s="107">
        <f>_xlfn.STDEV.S(F65:F67)</f>
        <v>0.3337272664105318</v>
      </c>
      <c r="I65" s="86">
        <f t="shared" si="11"/>
        <v>100</v>
      </c>
      <c r="J65" s="114">
        <f t="shared" ref="J65" si="1009">AVERAGE(I65:I67)</f>
        <v>100</v>
      </c>
      <c r="K65" s="107">
        <f t="shared" ref="K65" si="1010">_xlfn.STDEV.S(I65:I67)</f>
        <v>0</v>
      </c>
      <c r="L65" s="3">
        <v>1.72E-2</v>
      </c>
      <c r="M65" s="8">
        <v>3.1944444444444442E-3</v>
      </c>
      <c r="N65" s="110">
        <f t="shared" ref="N65" si="1011">AVERAGE(L65,L66,L67)</f>
        <v>1.83E-2</v>
      </c>
      <c r="O65" s="133">
        <f t="shared" ref="O65:O74" si="1012">_xlfn.STDEV.S(L65:L67)</f>
        <v>1.1000000000000003E-3</v>
      </c>
      <c r="P65" s="50">
        <f t="shared" si="93"/>
        <v>4.53323493753624</v>
      </c>
      <c r="Q65" s="107">
        <f t="shared" ref="Q65" si="1013">AVERAGE(P65,P66,P67)</f>
        <v>4.823151125401929</v>
      </c>
      <c r="R65" s="107">
        <f t="shared" ref="R65" si="1014">_xlfn.STDEV.S(P65:P67)</f>
        <v>0.28991618786568996</v>
      </c>
      <c r="S65" s="86">
        <f>(P65/$G$65)*100</f>
        <v>103.2</v>
      </c>
      <c r="T65" s="114">
        <f t="shared" ref="T65" si="1015">AVERAGE(S65:S67)</f>
        <v>109.8</v>
      </c>
      <c r="U65" s="107">
        <f t="shared" ref="U65" si="1016">_xlfn.STDEV.S(S65:S67)</f>
        <v>6.6000000000000085</v>
      </c>
      <c r="V65" s="74">
        <v>2.0400000000000001E-2</v>
      </c>
      <c r="W65" s="90">
        <v>3.1944444444444442E-3</v>
      </c>
      <c r="X65" s="120">
        <f t="shared" ref="X65" si="1017">AVERAGE(V65,V66,V67)</f>
        <v>2.1000000000000001E-2</v>
      </c>
      <c r="Y65" s="121">
        <f t="shared" ref="Y65" si="1018">_xlfn.STDEV.S(V65:V67)</f>
        <v>5.5677643628300065E-4</v>
      </c>
      <c r="Z65" s="91">
        <f t="shared" si="268"/>
        <v>5.3766274840546107</v>
      </c>
      <c r="AA65" s="122">
        <f t="shared" ref="AA65" si="1019">AVERAGE(Z65,Z66,Z67)</f>
        <v>5.5347635865268039</v>
      </c>
      <c r="AB65" s="122">
        <f t="shared" ref="AB65" si="1020">_xlfn.STDEV.S(Z65:Z67)</f>
        <v>0.14674409263691929</v>
      </c>
      <c r="AC65" s="92">
        <f>(Z65/$G$65)*100</f>
        <v>122.40000000000002</v>
      </c>
      <c r="AD65" s="161">
        <f t="shared" ref="AD65" si="1021">AVERAGE(AC65:AC67)</f>
        <v>126</v>
      </c>
      <c r="AE65" s="122">
        <f t="shared" ref="AE65" si="1022">_xlfn.STDEV.S(AC65:AC67)</f>
        <v>3.3406586176979878</v>
      </c>
      <c r="AF65" s="10">
        <v>2.5399999999999999E-2</v>
      </c>
      <c r="AG65" s="8">
        <v>3.4606481481481485E-3</v>
      </c>
      <c r="AH65" s="110">
        <f>AVERAGE(AF66,AF67)</f>
        <v>1.755E-2</v>
      </c>
      <c r="AI65" s="112">
        <f>_xlfn.STDEV.S(AF66:AF67)</f>
        <v>1.909188309203679E-3</v>
      </c>
      <c r="AJ65" s="87">
        <f t="shared" si="544"/>
        <v>6.6944283379895628</v>
      </c>
      <c r="AK65" s="107">
        <f>AVERAGE(AJ66,AJ67)</f>
        <v>4.625480997311687</v>
      </c>
      <c r="AL65" s="107">
        <f>_xlfn.STDEV.S(AJ66:AJ67)</f>
        <v>0.5031859968382475</v>
      </c>
      <c r="AM65" s="88">
        <f>(AJ65/$G$65)*100</f>
        <v>152.39999999999998</v>
      </c>
      <c r="AN65" s="114">
        <f>AVERAGE(AM66:AM67)</f>
        <v>105.3</v>
      </c>
      <c r="AO65" s="122">
        <f>_xlfn.STDEV.S(AM66:AM67)</f>
        <v>11.455129855222063</v>
      </c>
      <c r="AP65" s="3">
        <v>1.89E-2</v>
      </c>
      <c r="AQ65" s="8">
        <v>3.1944444444444442E-3</v>
      </c>
      <c r="AR65" s="110">
        <f t="shared" ref="AR65" si="1023">AVERAGE(AP65,AP66,AP67)</f>
        <v>1.8266666666666667E-2</v>
      </c>
      <c r="AS65" s="112">
        <f t="shared" ref="AS65" si="1024">_xlfn.STDEV.S(AP65:AP67)</f>
        <v>9.2915732431775734E-4</v>
      </c>
      <c r="AT65" s="50">
        <f t="shared" si="545"/>
        <v>4.981287227874124</v>
      </c>
      <c r="AU65" s="107">
        <f t="shared" ref="AU65" si="1025">AVERAGE(AT65,AT66,AT67)</f>
        <v>4.8143657863756966</v>
      </c>
      <c r="AV65" s="107">
        <f t="shared" ref="AV65" si="1026">_xlfn.STDEV.S(AT65:AT67)</f>
        <v>0.24488886308517122</v>
      </c>
      <c r="AW65" s="86">
        <f>(AT65/$G$65)*100</f>
        <v>113.39999999999999</v>
      </c>
      <c r="AX65" s="114">
        <f t="shared" ref="AX65" si="1027">AVERAGE(AW65:AW67)</f>
        <v>109.59999999999998</v>
      </c>
      <c r="AY65" s="107">
        <f t="shared" ref="AY65" si="1028">_xlfn.STDEV.S(AW65:AW67)</f>
        <v>5.5749439459065346</v>
      </c>
      <c r="AZ65" s="3">
        <v>1.44E-2</v>
      </c>
      <c r="BA65" s="8">
        <v>3.1944444444444442E-3</v>
      </c>
      <c r="BB65" s="110">
        <f t="shared" ref="BB65" si="1029">AVERAGE(AZ65,AZ66,AZ67)</f>
        <v>1.4E-2</v>
      </c>
      <c r="BC65" s="112">
        <f t="shared" ref="BC65" si="1030">_xlfn.STDEV.S(AZ65:AZ67)</f>
        <v>4.0000000000000018E-4</v>
      </c>
      <c r="BD65" s="50">
        <f t="shared" si="546"/>
        <v>3.7952664593326659</v>
      </c>
      <c r="BE65" s="107">
        <f t="shared" ref="BE65" si="1031">AVERAGE(BD65,BD66,BD67)</f>
        <v>3.6898423910178693</v>
      </c>
      <c r="BF65" s="107">
        <f t="shared" ref="BF65" si="1032">_xlfn.STDEV.S(BD65:BD67)</f>
        <v>0.10542406831479645</v>
      </c>
      <c r="BG65" s="86">
        <f>(BD65/$G$65)*100</f>
        <v>86.4</v>
      </c>
      <c r="BH65" s="114">
        <f t="shared" ref="BH65" si="1033">AVERAGE(BG65:BG67)</f>
        <v>84</v>
      </c>
      <c r="BI65" s="107">
        <f t="shared" ref="BI65" si="1034">_xlfn.STDEV.S(BG65:BG67)</f>
        <v>2.4000000000000128</v>
      </c>
      <c r="BJ65" s="3">
        <v>8.8999999999999999E-3</v>
      </c>
      <c r="BK65" s="8">
        <v>3.4606481481481485E-3</v>
      </c>
      <c r="BL65" s="110">
        <f>AVERAGE(BJ65,BJ66)</f>
        <v>8.4000000000000012E-3</v>
      </c>
      <c r="BM65" s="112">
        <f>_xlfn.STDEV.S(BJ65:BJ66)</f>
        <v>7.0710678118654697E-4</v>
      </c>
      <c r="BN65" s="50">
        <f t="shared" si="547"/>
        <v>2.345685520004217</v>
      </c>
      <c r="BO65" s="107">
        <f>AVERAGE(BN65,BN66)</f>
        <v>2.2139054346107221</v>
      </c>
      <c r="BP65" s="107">
        <f>_xlfn.STDEV.S(BN65:BN66)</f>
        <v>0.18636518401416549</v>
      </c>
      <c r="BQ65" s="86">
        <f>(BN65/$G$65)*100</f>
        <v>53.399999999999991</v>
      </c>
      <c r="BR65" s="114">
        <f>AVERAGE(BQ65:BQ66)</f>
        <v>50.4</v>
      </c>
      <c r="BS65" s="107">
        <f>_xlfn.STDEV.S(BQ65:BQ66)</f>
        <v>4.242640687119275</v>
      </c>
      <c r="BT65" s="3">
        <v>4.7000000000000002E-3</v>
      </c>
      <c r="BU65" s="8">
        <v>3.1944444444444442E-3</v>
      </c>
      <c r="BV65" s="110">
        <f t="shared" ref="BV65" si="1035">AVERAGE(BT65,BT66,BT67)</f>
        <v>4.7666666666666664E-3</v>
      </c>
      <c r="BW65" s="124">
        <f t="shared" ref="BW65" si="1036">_xlfn.STDEV.S(BT65:BT67)</f>
        <v>5.0332229568471668E-4</v>
      </c>
      <c r="BX65" s="50">
        <f t="shared" si="548"/>
        <v>1.2387328026988562</v>
      </c>
      <c r="BY65" s="107">
        <f t="shared" ref="BY65" si="1037">AVERAGE(BX65,BX66,BX67)</f>
        <v>1.2563034807513223</v>
      </c>
      <c r="BZ65" s="107">
        <f t="shared" ref="BZ65" si="1038">_xlfn.STDEV.S(BX65:BX67)</f>
        <v>0.13265571021156408</v>
      </c>
      <c r="CA65" s="86">
        <f>(BX65/$G$65)*100</f>
        <v>28.199999999999996</v>
      </c>
      <c r="CB65" s="114">
        <f t="shared" ref="CB65" si="1039">AVERAGE(CA65:CA67)</f>
        <v>28.599999999999998</v>
      </c>
      <c r="CC65" s="107">
        <f t="shared" ref="CC65" si="1040">_xlfn.STDEV.S(CA65:CA67)</f>
        <v>3.0199337741082966</v>
      </c>
      <c r="CD65" s="3">
        <v>1.8E-3</v>
      </c>
      <c r="CE65" s="8">
        <v>3.7268518518518514E-3</v>
      </c>
      <c r="CF65" s="110">
        <f t="shared" ref="CF65" si="1041">AVERAGE(CD65,CD66,CD67)</f>
        <v>2.0999999999999999E-3</v>
      </c>
      <c r="CG65" s="124">
        <f t="shared" ref="CG65" si="1042">_xlfn.STDEV.S(CD65:CD67)</f>
        <v>2.645751311064591E-4</v>
      </c>
      <c r="CH65" s="50">
        <f t="shared" si="549"/>
        <v>0.47440830741658324</v>
      </c>
      <c r="CI65" s="107">
        <f t="shared" ref="CI65" si="1043">AVERAGE(CH65,CH66,CH67)</f>
        <v>0.55347635865268041</v>
      </c>
      <c r="CJ65" s="107">
        <f t="shared" ref="CJ65" si="1044">_xlfn.STDEV.S(CH65:CH67)</f>
        <v>6.9731466740408671E-2</v>
      </c>
      <c r="CK65" s="86">
        <f>(CH65/$G$65)*100</f>
        <v>10.8</v>
      </c>
      <c r="CL65" s="114">
        <f t="shared" ref="CL65" si="1045">AVERAGE(CK65:CK67)</f>
        <v>12.600000000000001</v>
      </c>
      <c r="CM65" s="107">
        <f t="shared" ref="CM65" si="1046">_xlfn.STDEV.S(CK65:CK67)</f>
        <v>1.5874507866387397</v>
      </c>
      <c r="CN65" s="3">
        <v>1E-4</v>
      </c>
      <c r="CO65" s="125">
        <v>6.9212962962962969E-3</v>
      </c>
      <c r="CP65" s="110">
        <f t="shared" ref="CP65" si="1047">AVERAGE(CN65,CN66,CN67)</f>
        <v>1.6666666666666666E-4</v>
      </c>
      <c r="CQ65" s="123">
        <f t="shared" ref="CQ65" si="1048">_xlfn.STDEV.S(CN65:CN67)</f>
        <v>5.7735026918962578E-5</v>
      </c>
      <c r="CR65" s="50">
        <f t="shared" si="550"/>
        <v>2.6356017078699067E-2</v>
      </c>
      <c r="CS65" s="107">
        <f t="shared" ref="CS65" si="1049">AVERAGE(CR65,CR66,CR67)</f>
        <v>4.3926695131165115E-2</v>
      </c>
      <c r="CT65" s="107">
        <f t="shared" ref="CT65" si="1050">_xlfn.STDEV.S(CR65:CR67)</f>
        <v>1.5216653555153274E-2</v>
      </c>
      <c r="CU65" s="86">
        <f>(CR65/$G$65)*100</f>
        <v>0.6</v>
      </c>
      <c r="CV65" s="114">
        <f t="shared" ref="CV65" si="1051">AVERAGE(CU65:CU67)</f>
        <v>1</v>
      </c>
      <c r="CW65" s="107">
        <f t="shared" ref="CW65" si="1052">_xlfn.STDEV.S(CU65:CU67)</f>
        <v>0.34641016151377529</v>
      </c>
      <c r="CX65">
        <v>0</v>
      </c>
      <c r="CY65" s="43">
        <v>6.9212962962962969E-3</v>
      </c>
      <c r="CZ65" s="116">
        <f t="shared" ref="CZ65" si="1053">AVERAGE(CX65,CX66,CX67)</f>
        <v>0</v>
      </c>
      <c r="DA65" s="123">
        <f t="shared" ref="DA65" si="1054">_xlfn.STDEV.S(CX65:CX67)</f>
        <v>0</v>
      </c>
      <c r="DB65" s="50">
        <f t="shared" si="551"/>
        <v>0</v>
      </c>
      <c r="DC65" s="107">
        <f t="shared" ref="DC65" si="1055">AVERAGE(DB65,DB66,DB67)</f>
        <v>0</v>
      </c>
      <c r="DD65" s="107">
        <f t="shared" ref="DD65" si="1056">_xlfn.STDEV.S(DB65:DB67)</f>
        <v>0</v>
      </c>
      <c r="DE65" s="86">
        <f>(DB65/$G$65)*100</f>
        <v>0</v>
      </c>
      <c r="DF65" s="114">
        <f t="shared" ref="DF65" si="1057">AVERAGE(DE65:DE67)</f>
        <v>0</v>
      </c>
      <c r="DG65" s="107">
        <f t="shared" ref="DG65" si="1058">_xlfn.STDEV.S(DE65:DE67)</f>
        <v>0</v>
      </c>
    </row>
    <row r="66" spans="1:111" x14ac:dyDescent="0.25">
      <c r="A66" s="149"/>
      <c r="B66" s="3">
        <v>1.5699999999999999E-2</v>
      </c>
      <c r="C66" s="8">
        <v>3.1944444444444442E-3</v>
      </c>
      <c r="D66" s="110"/>
      <c r="E66" s="132"/>
      <c r="F66" s="50">
        <f t="shared" si="10"/>
        <v>4.1378946813557533</v>
      </c>
      <c r="G66" s="107"/>
      <c r="H66" s="107"/>
      <c r="I66" s="86">
        <f t="shared" si="11"/>
        <v>100</v>
      </c>
      <c r="J66" s="114"/>
      <c r="K66" s="107"/>
      <c r="L66" s="3">
        <v>1.9400000000000001E-2</v>
      </c>
      <c r="M66" s="8">
        <v>3.1944444444444442E-3</v>
      </c>
      <c r="N66" s="110"/>
      <c r="O66" s="133"/>
      <c r="P66" s="50">
        <f t="shared" si="93"/>
        <v>5.1130673132676199</v>
      </c>
      <c r="Q66" s="107"/>
      <c r="R66" s="107"/>
      <c r="S66" s="86">
        <f t="shared" ref="S66:S67" si="1059">(P66/$G$65)*100</f>
        <v>116.40000000000002</v>
      </c>
      <c r="T66" s="114"/>
      <c r="U66" s="107"/>
      <c r="V66" s="74">
        <v>2.1100000000000001E-2</v>
      </c>
      <c r="W66" s="90">
        <v>3.1944444444444442E-3</v>
      </c>
      <c r="X66" s="120"/>
      <c r="Y66" s="121"/>
      <c r="Z66" s="91">
        <f t="shared" si="268"/>
        <v>5.5611196036055031</v>
      </c>
      <c r="AA66" s="122"/>
      <c r="AB66" s="122"/>
      <c r="AC66" s="92">
        <f t="shared" ref="AC66:AC67" si="1060">(Z66/$G$65)*100</f>
        <v>126.59999999999998</v>
      </c>
      <c r="AD66" s="161"/>
      <c r="AE66" s="122"/>
      <c r="AF66" s="3">
        <v>1.6199999999999999E-2</v>
      </c>
      <c r="AG66" s="8">
        <v>3.4606481481481485E-3</v>
      </c>
      <c r="AH66" s="110"/>
      <c r="AI66" s="112"/>
      <c r="AJ66" s="50">
        <f t="shared" si="544"/>
        <v>4.2696747667492492</v>
      </c>
      <c r="AK66" s="107"/>
      <c r="AL66" s="107"/>
      <c r="AM66" s="86">
        <f t="shared" ref="AM66:AM67" si="1061">(AJ66/$G$65)*100</f>
        <v>97.2</v>
      </c>
      <c r="AN66" s="114"/>
      <c r="AO66" s="122"/>
      <c r="AP66" s="3">
        <v>1.72E-2</v>
      </c>
      <c r="AQ66" s="8">
        <v>3.1944444444444442E-3</v>
      </c>
      <c r="AR66" s="110"/>
      <c r="AS66" s="112"/>
      <c r="AT66" s="50">
        <f t="shared" si="545"/>
        <v>4.53323493753624</v>
      </c>
      <c r="AU66" s="107"/>
      <c r="AV66" s="107"/>
      <c r="AW66" s="86">
        <f t="shared" ref="AW66:AW67" si="1062">(AT66/$G$65)*100</f>
        <v>103.2</v>
      </c>
      <c r="AX66" s="114"/>
      <c r="AY66" s="107"/>
      <c r="AZ66" s="3">
        <v>1.4E-2</v>
      </c>
      <c r="BA66" s="8">
        <v>3.1944444444444442E-3</v>
      </c>
      <c r="BB66" s="110"/>
      <c r="BC66" s="112"/>
      <c r="BD66" s="50">
        <f t="shared" si="546"/>
        <v>3.6898423910178697</v>
      </c>
      <c r="BE66" s="107"/>
      <c r="BF66" s="107"/>
      <c r="BG66" s="86">
        <f t="shared" ref="BG66:BG67" si="1063">(BD66/$G$65)*100</f>
        <v>84</v>
      </c>
      <c r="BH66" s="114"/>
      <c r="BI66" s="107"/>
      <c r="BJ66" s="3">
        <v>7.9000000000000008E-3</v>
      </c>
      <c r="BK66" s="8">
        <v>3.4606481481481485E-3</v>
      </c>
      <c r="BL66" s="110"/>
      <c r="BM66" s="112"/>
      <c r="BN66" s="50">
        <f t="shared" si="547"/>
        <v>2.0821253492172267</v>
      </c>
      <c r="BO66" s="107"/>
      <c r="BP66" s="107"/>
      <c r="BQ66" s="86">
        <f t="shared" ref="BQ66:BQ67" si="1064">(BN66/$G$65)*100</f>
        <v>47.400000000000006</v>
      </c>
      <c r="BR66" s="114"/>
      <c r="BS66" s="107"/>
      <c r="BT66" s="3">
        <v>4.3E-3</v>
      </c>
      <c r="BU66" s="8">
        <v>3.1944444444444442E-3</v>
      </c>
      <c r="BV66" s="110"/>
      <c r="BW66" s="124"/>
      <c r="BX66" s="50">
        <f t="shared" si="548"/>
        <v>1.13330873438406</v>
      </c>
      <c r="BY66" s="107"/>
      <c r="BZ66" s="107"/>
      <c r="CA66" s="86">
        <f t="shared" ref="CA66:CA67" si="1065">(BX66/$G$65)*100</f>
        <v>25.8</v>
      </c>
      <c r="CB66" s="114"/>
      <c r="CC66" s="107"/>
      <c r="CD66" s="3">
        <v>2.3E-3</v>
      </c>
      <c r="CE66" s="8">
        <v>3.7268518518518514E-3</v>
      </c>
      <c r="CF66" s="110"/>
      <c r="CG66" s="124"/>
      <c r="CH66" s="50">
        <f t="shared" si="549"/>
        <v>0.60618839281007852</v>
      </c>
      <c r="CI66" s="107"/>
      <c r="CJ66" s="107"/>
      <c r="CK66" s="86">
        <f t="shared" ref="CK66:CK67" si="1066">(CH66/$G$65)*100</f>
        <v>13.799999999999999</v>
      </c>
      <c r="CL66" s="114"/>
      <c r="CM66" s="107"/>
      <c r="CN66" s="3">
        <v>2.0000000000000001E-4</v>
      </c>
      <c r="CO66" s="125"/>
      <c r="CP66" s="110"/>
      <c r="CQ66" s="123"/>
      <c r="CR66" s="50">
        <f t="shared" si="550"/>
        <v>5.2712034157398134E-2</v>
      </c>
      <c r="CS66" s="107"/>
      <c r="CT66" s="107"/>
      <c r="CU66" s="86">
        <f t="shared" ref="CU66:CU67" si="1067">(CR66/$G$65)*100</f>
        <v>1.2</v>
      </c>
      <c r="CV66" s="114"/>
      <c r="CW66" s="107"/>
      <c r="CX66">
        <v>0</v>
      </c>
      <c r="CY66" s="43">
        <v>6.9212962962962969E-3</v>
      </c>
      <c r="CZ66" s="116"/>
      <c r="DA66" s="123"/>
      <c r="DB66" s="50">
        <f t="shared" si="551"/>
        <v>0</v>
      </c>
      <c r="DC66" s="107"/>
      <c r="DD66" s="107"/>
      <c r="DE66" s="86">
        <f t="shared" ref="DE66:DE67" si="1068">(DB66/$G$65)*100</f>
        <v>0</v>
      </c>
      <c r="DF66" s="114"/>
      <c r="DG66" s="107"/>
    </row>
    <row r="67" spans="1:111" x14ac:dyDescent="0.25">
      <c r="A67" s="149"/>
      <c r="B67" s="3">
        <v>1.8100000000000002E-2</v>
      </c>
      <c r="C67" s="8">
        <v>3.1944444444444442E-3</v>
      </c>
      <c r="D67" s="110"/>
      <c r="E67" s="132"/>
      <c r="F67" s="50">
        <f t="shared" si="10"/>
        <v>4.7704390912445316</v>
      </c>
      <c r="G67" s="107"/>
      <c r="H67" s="107"/>
      <c r="I67" s="86">
        <f t="shared" si="11"/>
        <v>100</v>
      </c>
      <c r="J67" s="114"/>
      <c r="K67" s="107"/>
      <c r="L67" s="3">
        <v>1.83E-2</v>
      </c>
      <c r="M67" s="8">
        <v>3.1944444444444442E-3</v>
      </c>
      <c r="N67" s="110"/>
      <c r="O67" s="133"/>
      <c r="P67" s="50">
        <f t="shared" si="93"/>
        <v>4.823151125401929</v>
      </c>
      <c r="Q67" s="107"/>
      <c r="R67" s="107"/>
      <c r="S67" s="86">
        <f t="shared" si="1059"/>
        <v>109.79999999999998</v>
      </c>
      <c r="T67" s="114"/>
      <c r="U67" s="107"/>
      <c r="V67" s="74">
        <v>2.1499999999999998E-2</v>
      </c>
      <c r="W67" s="90">
        <v>3.1944444444444442E-3</v>
      </c>
      <c r="X67" s="120"/>
      <c r="Y67" s="121"/>
      <c r="Z67" s="91">
        <f t="shared" si="268"/>
        <v>5.6665436719202988</v>
      </c>
      <c r="AA67" s="122"/>
      <c r="AB67" s="122"/>
      <c r="AC67" s="92">
        <f t="shared" si="1060"/>
        <v>128.99999999999997</v>
      </c>
      <c r="AD67" s="161"/>
      <c r="AE67" s="122"/>
      <c r="AF67" s="3">
        <v>1.89E-2</v>
      </c>
      <c r="AG67" s="8">
        <v>3.4606481481481485E-3</v>
      </c>
      <c r="AH67" s="110"/>
      <c r="AI67" s="112"/>
      <c r="AJ67" s="50">
        <f t="shared" si="544"/>
        <v>4.981287227874124</v>
      </c>
      <c r="AK67" s="107"/>
      <c r="AL67" s="107"/>
      <c r="AM67" s="86">
        <f t="shared" si="1061"/>
        <v>113.39999999999999</v>
      </c>
      <c r="AN67" s="114"/>
      <c r="AO67" s="122"/>
      <c r="AP67" s="3">
        <v>1.8700000000000001E-2</v>
      </c>
      <c r="AQ67" s="8">
        <v>3.1944444444444442E-3</v>
      </c>
      <c r="AR67" s="110"/>
      <c r="AS67" s="112"/>
      <c r="AT67" s="50">
        <f t="shared" si="545"/>
        <v>4.9285751937167257</v>
      </c>
      <c r="AU67" s="107"/>
      <c r="AV67" s="107"/>
      <c r="AW67" s="86">
        <f t="shared" si="1062"/>
        <v>112.19999999999999</v>
      </c>
      <c r="AX67" s="114"/>
      <c r="AY67" s="107"/>
      <c r="AZ67" s="3">
        <v>1.3599999999999999E-2</v>
      </c>
      <c r="BA67" s="8">
        <v>3.1944444444444442E-3</v>
      </c>
      <c r="BB67" s="110"/>
      <c r="BC67" s="112"/>
      <c r="BD67" s="50">
        <f t="shared" si="546"/>
        <v>3.584418322703073</v>
      </c>
      <c r="BE67" s="107"/>
      <c r="BF67" s="107"/>
      <c r="BG67" s="86">
        <f t="shared" si="1063"/>
        <v>81.59999999999998</v>
      </c>
      <c r="BH67" s="114"/>
      <c r="BI67" s="107"/>
      <c r="BJ67" s="10">
        <v>1.24E-2</v>
      </c>
      <c r="BK67" s="8">
        <v>3.4606481481481485E-3</v>
      </c>
      <c r="BL67" s="110"/>
      <c r="BM67" s="112"/>
      <c r="BN67" s="87">
        <f t="shared" si="547"/>
        <v>3.2681461177586844</v>
      </c>
      <c r="BO67" s="107"/>
      <c r="BP67" s="107"/>
      <c r="BQ67" s="88">
        <f t="shared" si="1064"/>
        <v>74.399999999999991</v>
      </c>
      <c r="BR67" s="114"/>
      <c r="BS67" s="107"/>
      <c r="BT67" s="3">
        <v>5.3E-3</v>
      </c>
      <c r="BU67" s="8">
        <v>3.1944444444444442E-3</v>
      </c>
      <c r="BV67" s="110"/>
      <c r="BW67" s="124"/>
      <c r="BX67" s="50">
        <f t="shared" si="548"/>
        <v>1.3968689051710506</v>
      </c>
      <c r="BY67" s="107"/>
      <c r="BZ67" s="107"/>
      <c r="CA67" s="86">
        <f t="shared" si="1065"/>
        <v>31.799999999999994</v>
      </c>
      <c r="CB67" s="114"/>
      <c r="CC67" s="107"/>
      <c r="CD67" s="3">
        <v>2.2000000000000001E-3</v>
      </c>
      <c r="CE67" s="8">
        <v>3.7268518518518514E-3</v>
      </c>
      <c r="CF67" s="110"/>
      <c r="CG67" s="124"/>
      <c r="CH67" s="50">
        <f t="shared" si="549"/>
        <v>0.57983237573137958</v>
      </c>
      <c r="CI67" s="107"/>
      <c r="CJ67" s="107"/>
      <c r="CK67" s="86">
        <f t="shared" si="1066"/>
        <v>13.200000000000001</v>
      </c>
      <c r="CL67" s="114"/>
      <c r="CM67" s="107"/>
      <c r="CN67" s="3">
        <v>2.0000000000000001E-4</v>
      </c>
      <c r="CO67" s="125"/>
      <c r="CP67" s="110"/>
      <c r="CQ67" s="123"/>
      <c r="CR67" s="50">
        <f t="shared" si="550"/>
        <v>5.2712034157398134E-2</v>
      </c>
      <c r="CS67" s="107"/>
      <c r="CT67" s="107"/>
      <c r="CU67" s="86">
        <f t="shared" si="1067"/>
        <v>1.2</v>
      </c>
      <c r="CV67" s="114"/>
      <c r="CW67" s="107"/>
      <c r="CX67">
        <v>0</v>
      </c>
      <c r="CY67" s="43">
        <v>6.9212962962962969E-3</v>
      </c>
      <c r="CZ67" s="116"/>
      <c r="DA67" s="123"/>
      <c r="DB67" s="50">
        <f t="shared" si="551"/>
        <v>0</v>
      </c>
      <c r="DC67" s="107"/>
      <c r="DD67" s="107"/>
      <c r="DE67" s="86">
        <f t="shared" si="1068"/>
        <v>0</v>
      </c>
      <c r="DF67" s="114"/>
      <c r="DG67" s="107"/>
    </row>
    <row r="68" spans="1:111" x14ac:dyDescent="0.25">
      <c r="A68" s="150" t="s">
        <v>19</v>
      </c>
      <c r="B68" s="3">
        <v>1.6199999999999999E-2</v>
      </c>
      <c r="C68" s="8">
        <v>3.1944444444444442E-3</v>
      </c>
      <c r="D68" s="110">
        <f>AVERAGE(B68,B69)</f>
        <v>1.7349999999999997E-2</v>
      </c>
      <c r="E68" s="132">
        <f>_xlfn.STDEV.S(B68:B70)</f>
        <v>8.1212457993422013E-2</v>
      </c>
      <c r="F68" s="50">
        <f t="shared" si="10"/>
        <v>4.2696747667492492</v>
      </c>
      <c r="G68" s="107">
        <f>AVERAGE(F68,F69)</f>
        <v>4.5727689631542887</v>
      </c>
      <c r="H68" s="107">
        <f>_xlfn.STDEV.S(F68:F69)</f>
        <v>0.42863992323258088</v>
      </c>
      <c r="I68" s="86">
        <f t="shared" si="11"/>
        <v>100</v>
      </c>
      <c r="J68" s="114">
        <f>AVERAGE(I68:I70)</f>
        <v>100</v>
      </c>
      <c r="K68" s="107">
        <f t="shared" ref="K68" si="1069">_xlfn.STDEV.S(I68:I70)</f>
        <v>0</v>
      </c>
      <c r="L68" s="3">
        <v>1.9400000000000001E-2</v>
      </c>
      <c r="M68" s="8">
        <v>3.1944444444444442E-3</v>
      </c>
      <c r="N68" s="110">
        <f>AVERAGE(L68,L69,L70)</f>
        <v>1.9800000000000002E-2</v>
      </c>
      <c r="O68" s="133">
        <f t="shared" si="1012"/>
        <v>6.928203230275507E-4</v>
      </c>
      <c r="P68" s="50">
        <f t="shared" si="93"/>
        <v>5.1130673132676199</v>
      </c>
      <c r="Q68" s="107">
        <f t="shared" ref="Q68" si="1070">AVERAGE(P68,P69,P70)</f>
        <v>5.2184913815824165</v>
      </c>
      <c r="R68" s="107">
        <f t="shared" ref="R68" si="1071">_xlfn.STDEV.S(P68:P70)</f>
        <v>0.18259984266183904</v>
      </c>
      <c r="S68" s="86">
        <f>(P68/$G$68)*100</f>
        <v>111.81556195965419</v>
      </c>
      <c r="T68" s="114">
        <f>AVERAGE(S68:S70)</f>
        <v>114.12103746397695</v>
      </c>
      <c r="U68" s="107">
        <f t="shared" ref="U68" si="1072">_xlfn.STDEV.S(S68:S70)</f>
        <v>3.9932007090925046</v>
      </c>
      <c r="V68" s="74">
        <v>2.1299999999999999E-2</v>
      </c>
      <c r="W68" s="90">
        <v>3.1944444444444442E-3</v>
      </c>
      <c r="X68" s="120">
        <f t="shared" ref="X68" si="1073">AVERAGE(V68,V69,V70)</f>
        <v>2.1133333333333334E-2</v>
      </c>
      <c r="Y68" s="121">
        <f t="shared" ref="Y68" si="1074">_xlfn.STDEV.S(V68:V70)</f>
        <v>6.6583281184793869E-4</v>
      </c>
      <c r="Z68" s="91">
        <f t="shared" si="268"/>
        <v>5.6138316377629014</v>
      </c>
      <c r="AA68" s="122">
        <f t="shared" ref="AA68" si="1075">AVERAGE(Z68,Z69,Z70)</f>
        <v>5.5699049426317373</v>
      </c>
      <c r="AB68" s="122">
        <f t="shared" ref="AB68" si="1076">_xlfn.STDEV.S(Z68:Z70)</f>
        <v>0.17548700960622479</v>
      </c>
      <c r="AC68" s="92">
        <f>(Z68/$G$68)*100</f>
        <v>122.7665706051873</v>
      </c>
      <c r="AD68" s="161">
        <f>AVERAGE(AC68:AC70)</f>
        <v>121.8059558117195</v>
      </c>
      <c r="AE68" s="122">
        <f t="shared" ref="AE68" si="1077">_xlfn.STDEV.S(AC68:AC70)</f>
        <v>3.8376530942244327</v>
      </c>
      <c r="AF68" s="3">
        <v>1.89E-2</v>
      </c>
      <c r="AG68" s="8">
        <v>3.4606481481481485E-3</v>
      </c>
      <c r="AH68" s="110">
        <f t="shared" ref="AH68" si="1078">AVERAGE(AF68,AF69,AF70)</f>
        <v>1.95E-2</v>
      </c>
      <c r="AI68" s="112">
        <f t="shared" ref="AI68" si="1079">_xlfn.STDEV.S(AF68:AF70)</f>
        <v>5.5677643628300228E-4</v>
      </c>
      <c r="AJ68" s="50">
        <f t="shared" si="544"/>
        <v>4.981287227874124</v>
      </c>
      <c r="AK68" s="107">
        <f t="shared" ref="AK68" si="1080">AVERAGE(AJ68,AJ69,AJ70)</f>
        <v>5.139423330346319</v>
      </c>
      <c r="AL68" s="107">
        <f t="shared" ref="AL68" si="1081">_xlfn.STDEV.S(AJ68:AJ70)</f>
        <v>0.14674409263692015</v>
      </c>
      <c r="AM68" s="86">
        <f>(AJ68/$G$68)*100</f>
        <v>108.93371757925073</v>
      </c>
      <c r="AN68" s="114">
        <f>AVERAGE(AM68:AM70)</f>
        <v>112.39193083573487</v>
      </c>
      <c r="AO68" s="107">
        <f t="shared" ref="AO68" si="1082">_xlfn.STDEV.S(AM68:AM70)</f>
        <v>3.2090860880864658</v>
      </c>
      <c r="AP68" s="3">
        <v>1.9699999999999999E-2</v>
      </c>
      <c r="AQ68" s="8">
        <v>3.1944444444444442E-3</v>
      </c>
      <c r="AR68" s="110">
        <f t="shared" ref="AR68" si="1083">AVERAGE(AP68,AP69,AP70)</f>
        <v>1.9900000000000001E-2</v>
      </c>
      <c r="AS68" s="112">
        <f t="shared" ref="AS68" si="1084">_xlfn.STDEV.S(AP68:AP70)</f>
        <v>5.2915026221291885E-4</v>
      </c>
      <c r="AT68" s="50">
        <f t="shared" si="545"/>
        <v>5.1921353645037156</v>
      </c>
      <c r="AU68" s="107">
        <f t="shared" ref="AU68" si="1085">AVERAGE(AT68,AT69,AT70)</f>
        <v>5.2448473986611148</v>
      </c>
      <c r="AV68" s="107">
        <f t="shared" ref="AV68" si="1086">_xlfn.STDEV.S(AT68:AT70)</f>
        <v>0.13946293348081829</v>
      </c>
      <c r="AW68" s="86">
        <f>(AT68/$G$68)*100</f>
        <v>113.54466858789623</v>
      </c>
      <c r="AX68" s="114">
        <f>AVERAGE(AW68:AW70)</f>
        <v>114.69740634005763</v>
      </c>
      <c r="AY68" s="107">
        <f t="shared" ref="AY68" si="1087">_xlfn.STDEV.S(AW68:AW70)</f>
        <v>3.0498574190946406</v>
      </c>
      <c r="AZ68" s="3">
        <v>1.8800000000000001E-2</v>
      </c>
      <c r="BA68" s="8">
        <v>3.1944444444444442E-3</v>
      </c>
      <c r="BB68" s="110">
        <f t="shared" ref="BB68" si="1088">AVERAGE(AZ68,AZ69,AZ70)</f>
        <v>1.8366666666666667E-2</v>
      </c>
      <c r="BC68" s="112">
        <f t="shared" ref="BC68" si="1089">_xlfn.STDEV.S(AZ68:AZ70)</f>
        <v>7.5055534994651293E-4</v>
      </c>
      <c r="BD68" s="50">
        <f t="shared" si="546"/>
        <v>4.9549312107954249</v>
      </c>
      <c r="BE68" s="107">
        <f t="shared" ref="BE68" si="1090">AVERAGE(BD68,BD69,BD70)</f>
        <v>4.8407218034543957</v>
      </c>
      <c r="BF68" s="107">
        <f t="shared" ref="BF68" si="1091">_xlfn.STDEV.S(BD68:BD70)</f>
        <v>0.19781649621699238</v>
      </c>
      <c r="BG68" s="86">
        <f>(BD68/$G$68)*100</f>
        <v>108.35734870317002</v>
      </c>
      <c r="BH68" s="114">
        <f>AVERAGE(BG68:BG70)</f>
        <v>105.85975024015369</v>
      </c>
      <c r="BI68" s="107">
        <f t="shared" ref="BI68" si="1092">_xlfn.STDEV.S(BG68:BG70)</f>
        <v>4.3259674348502228</v>
      </c>
      <c r="BJ68" s="3">
        <v>1.29E-2</v>
      </c>
      <c r="BK68" s="8">
        <v>3.4606481481481485E-3</v>
      </c>
      <c r="BL68" s="110">
        <f>AVERAGE(BJ68,BJ69)</f>
        <v>1.38E-2</v>
      </c>
      <c r="BM68" s="112">
        <f>_xlfn.STDEV.S(BJ68:BJ69)</f>
        <v>1.2727922061357851E-3</v>
      </c>
      <c r="BN68" s="50">
        <f t="shared" si="547"/>
        <v>3.3999262031521797</v>
      </c>
      <c r="BO68" s="107">
        <f>AVERAGE(BN68,BN69)</f>
        <v>3.6371303568604709</v>
      </c>
      <c r="BP68" s="107">
        <f>_xlfn.STDEV.S(BN68:BN69)</f>
        <v>0.33545733122549798</v>
      </c>
      <c r="BQ68" s="86">
        <f>(BN68/$G$68)*100</f>
        <v>74.35158501440921</v>
      </c>
      <c r="BR68" s="114">
        <f>AVERAGE(BQ68:BQ69)</f>
        <v>79.538904899135431</v>
      </c>
      <c r="BS68" s="107">
        <f>_xlfn.STDEV.S(BQ68:BQ69)</f>
        <v>7.3359781333474627</v>
      </c>
      <c r="BT68" s="3">
        <v>1.29E-2</v>
      </c>
      <c r="BU68" s="8">
        <v>3.1944444444444442E-3</v>
      </c>
      <c r="BV68" s="110">
        <f t="shared" ref="BV68" si="1093">AVERAGE(BT68,BT69,BT70)</f>
        <v>1.3600000000000001E-2</v>
      </c>
      <c r="BW68" s="124">
        <f t="shared" ref="BW68" si="1094">_xlfn.STDEV.S(BT68:BT70)</f>
        <v>1.0440306508910553E-3</v>
      </c>
      <c r="BX68" s="50">
        <f t="shared" si="548"/>
        <v>3.3999262031521797</v>
      </c>
      <c r="BY68" s="107">
        <f t="shared" ref="BY68" si="1095">AVERAGE(BX68,BX69,BX70)</f>
        <v>3.5844183227030739</v>
      </c>
      <c r="BZ68" s="107">
        <f t="shared" ref="BZ68" si="1096">_xlfn.STDEV.S(BX68:BX70)</f>
        <v>0.27516489665569982</v>
      </c>
      <c r="CA68" s="86">
        <f>(BX68/$G$68)*100</f>
        <v>74.35158501440921</v>
      </c>
      <c r="CB68" s="114">
        <f>AVERAGE(CA68:CA70)</f>
        <v>78.38616714697406</v>
      </c>
      <c r="CC68" s="107">
        <f t="shared" ref="CC68" si="1097">_xlfn.STDEV.S(CA68:CA70)</f>
        <v>6.0174677284787164</v>
      </c>
      <c r="CD68" s="3">
        <v>1.0800000000000001E-2</v>
      </c>
      <c r="CE68" s="8">
        <v>3.7268518518518514E-3</v>
      </c>
      <c r="CF68" s="110">
        <f t="shared" ref="CF68" si="1098">AVERAGE(CD68,CD69,CD70)</f>
        <v>1.0500000000000001E-2</v>
      </c>
      <c r="CG68" s="124">
        <f t="shared" ref="CG68" si="1099">_xlfn.STDEV.S(CD68:CD70)</f>
        <v>8.888194417315591E-4</v>
      </c>
      <c r="CH68" s="50">
        <f t="shared" si="549"/>
        <v>2.8464498444994994</v>
      </c>
      <c r="CI68" s="107">
        <f t="shared" ref="CI68" si="1100">AVERAGE(CH68,CH69,CH70)</f>
        <v>2.7673817932634019</v>
      </c>
      <c r="CJ68" s="107">
        <f t="shared" ref="CJ68" si="1101">_xlfn.STDEV.S(CH68:CH70)</f>
        <v>0.23425740386156718</v>
      </c>
      <c r="CK68" s="86">
        <f>(CH68/$G$68)*100</f>
        <v>62.247838616714688</v>
      </c>
      <c r="CL68" s="114">
        <f>AVERAGE(CK68:CK70)</f>
        <v>60.518731988472616</v>
      </c>
      <c r="CM68" s="107">
        <f t="shared" ref="CM68" si="1102">_xlfn.STDEV.S(CK68:CK70)</f>
        <v>5.1228786266948632</v>
      </c>
      <c r="CN68" s="3">
        <v>3.2000000000000002E-3</v>
      </c>
      <c r="CO68" s="125"/>
      <c r="CP68" s="110">
        <f t="shared" ref="CP68" si="1103">AVERAGE(CN68,CN69,CN70)</f>
        <v>3.2666666666666664E-3</v>
      </c>
      <c r="CQ68" s="123">
        <f t="shared" ref="CQ68" si="1104">_xlfn.STDEV.S(CN68:CN70)</f>
        <v>5.7735026918962477E-5</v>
      </c>
      <c r="CR68" s="50">
        <f t="shared" si="550"/>
        <v>0.84339254651837015</v>
      </c>
      <c r="CS68" s="107">
        <f t="shared" ref="CS68" si="1105">AVERAGE(CR68,CR69,CR70)</f>
        <v>0.86096322457083618</v>
      </c>
      <c r="CT68" s="107">
        <f t="shared" ref="CT68" si="1106">_xlfn.STDEV.S(CR68:CR70)</f>
        <v>1.521665355515334E-2</v>
      </c>
      <c r="CU68" s="86">
        <f>(CR68/$G$68)*100</f>
        <v>18.443804034582133</v>
      </c>
      <c r="CV68" s="114">
        <f>AVERAGE(CU68:CU70)</f>
        <v>18.828049951969263</v>
      </c>
      <c r="CW68" s="107">
        <f t="shared" ref="CW68" si="1107">_xlfn.STDEV.S(CU68:CU70)</f>
        <v>0.3327667257577101</v>
      </c>
      <c r="CX68">
        <v>5.0000000000000001E-4</v>
      </c>
      <c r="CY68" s="43">
        <v>6.9212962962962969E-3</v>
      </c>
      <c r="CZ68" s="116">
        <f t="shared" ref="CZ68" si="1108">AVERAGE(CX68,CX69,CX70)</f>
        <v>4.3333333333333331E-4</v>
      </c>
      <c r="DA68" s="123">
        <f t="shared" ref="DA68" si="1109">_xlfn.STDEV.S(CX68:CX70)</f>
        <v>1.1547005383792517E-4</v>
      </c>
      <c r="DB68" s="50">
        <f t="shared" si="551"/>
        <v>0.13178008539349534</v>
      </c>
      <c r="DC68" s="107">
        <f t="shared" ref="DC68" si="1110">AVERAGE(DB68,DB69,DB70)</f>
        <v>0.11420940734102929</v>
      </c>
      <c r="DD68" s="107">
        <f t="shared" ref="DD68" si="1111">_xlfn.STDEV.S(DB68:DB70)</f>
        <v>3.0433307110306635E-2</v>
      </c>
      <c r="DE68" s="86">
        <f>(DB68/$G$68)*100</f>
        <v>2.8818443804034577</v>
      </c>
      <c r="DF68" s="114">
        <f>AVERAGE(DE68:DE70)</f>
        <v>2.4975984630163297</v>
      </c>
      <c r="DG68" s="107">
        <f t="shared" ref="DG68" si="1112">_xlfn.STDEV.S(DE68:DE70)</f>
        <v>0.66553345151542043</v>
      </c>
    </row>
    <row r="69" spans="1:111" x14ac:dyDescent="0.25">
      <c r="A69" s="150"/>
      <c r="B69" s="3">
        <v>1.8499999999999999E-2</v>
      </c>
      <c r="C69" s="8">
        <v>3.1944444444444442E-3</v>
      </c>
      <c r="D69" s="110"/>
      <c r="E69" s="132"/>
      <c r="F69" s="50">
        <f t="shared" si="10"/>
        <v>4.8758631595593274</v>
      </c>
      <c r="G69" s="107"/>
      <c r="H69" s="107"/>
      <c r="I69" s="86">
        <f t="shared" si="11"/>
        <v>100</v>
      </c>
      <c r="J69" s="114"/>
      <c r="K69" s="107"/>
      <c r="L69" s="3">
        <v>1.9400000000000001E-2</v>
      </c>
      <c r="M69" s="8">
        <v>3.1944444444444442E-3</v>
      </c>
      <c r="N69" s="110"/>
      <c r="O69" s="133"/>
      <c r="P69" s="50">
        <f t="shared" si="93"/>
        <v>5.1130673132676199</v>
      </c>
      <c r="Q69" s="107"/>
      <c r="R69" s="107"/>
      <c r="S69" s="86">
        <f t="shared" ref="S69" si="1113">(P69/$G$68)*100</f>
        <v>111.81556195965419</v>
      </c>
      <c r="T69" s="114"/>
      <c r="U69" s="107"/>
      <c r="V69" s="74">
        <v>2.0400000000000001E-2</v>
      </c>
      <c r="W69" s="90">
        <v>3.1944444444444442E-3</v>
      </c>
      <c r="X69" s="120"/>
      <c r="Y69" s="121"/>
      <c r="Z69" s="91">
        <f t="shared" si="268"/>
        <v>5.3766274840546107</v>
      </c>
      <c r="AA69" s="122"/>
      <c r="AB69" s="122"/>
      <c r="AC69" s="92">
        <f t="shared" ref="AC69" si="1114">(Z69/$G$68)*100</f>
        <v>117.57925072046109</v>
      </c>
      <c r="AD69" s="161"/>
      <c r="AE69" s="122"/>
      <c r="AF69" s="3">
        <v>1.9599999999999999E-2</v>
      </c>
      <c r="AG69" s="8">
        <v>3.4606481481481485E-3</v>
      </c>
      <c r="AH69" s="110"/>
      <c r="AI69" s="112"/>
      <c r="AJ69" s="50">
        <f t="shared" si="544"/>
        <v>5.1657793474250173</v>
      </c>
      <c r="AK69" s="107"/>
      <c r="AL69" s="107"/>
      <c r="AM69" s="86">
        <f t="shared" ref="AM69" si="1115">(AJ69/$G$68)*100</f>
        <v>112.96829971181555</v>
      </c>
      <c r="AN69" s="114"/>
      <c r="AO69" s="107"/>
      <c r="AP69" s="3">
        <v>2.0500000000000001E-2</v>
      </c>
      <c r="AQ69" s="8">
        <v>3.1944444444444442E-3</v>
      </c>
      <c r="AR69" s="110"/>
      <c r="AS69" s="112"/>
      <c r="AT69" s="50">
        <f t="shared" si="545"/>
        <v>5.4029835011333098</v>
      </c>
      <c r="AU69" s="107"/>
      <c r="AV69" s="107"/>
      <c r="AW69" s="86">
        <f t="shared" ref="AW69" si="1116">(AT69/$G$68)*100</f>
        <v>118.1556195965418</v>
      </c>
      <c r="AX69" s="114"/>
      <c r="AY69" s="107"/>
      <c r="AZ69" s="3">
        <v>1.7500000000000002E-2</v>
      </c>
      <c r="BA69" s="8">
        <v>3.1944444444444442E-3</v>
      </c>
      <c r="BB69" s="110"/>
      <c r="BC69" s="112"/>
      <c r="BD69" s="50">
        <f t="shared" si="546"/>
        <v>4.6123029887723375</v>
      </c>
      <c r="BE69" s="107"/>
      <c r="BF69" s="107"/>
      <c r="BG69" s="86">
        <f t="shared" ref="BG69" si="1117">(BD69/$G$68)*100</f>
        <v>100.86455331412103</v>
      </c>
      <c r="BH69" s="114"/>
      <c r="BI69" s="107"/>
      <c r="BJ69" s="3">
        <v>1.47E-2</v>
      </c>
      <c r="BK69" s="8">
        <v>3.4606481481481485E-3</v>
      </c>
      <c r="BL69" s="110"/>
      <c r="BM69" s="112"/>
      <c r="BN69" s="50">
        <f t="shared" si="547"/>
        <v>3.8743345105687625</v>
      </c>
      <c r="BO69" s="107"/>
      <c r="BP69" s="107"/>
      <c r="BQ69" s="86">
        <f t="shared" ref="BQ69" si="1118">(BN69/$G$68)*100</f>
        <v>84.726224783861653</v>
      </c>
      <c r="BR69" s="114"/>
      <c r="BS69" s="107"/>
      <c r="BT69" s="3">
        <v>1.3100000000000001E-2</v>
      </c>
      <c r="BU69" s="8">
        <v>3.1944444444444442E-3</v>
      </c>
      <c r="BV69" s="110"/>
      <c r="BW69" s="124"/>
      <c r="BX69" s="50">
        <f t="shared" si="548"/>
        <v>3.4526382373095781</v>
      </c>
      <c r="BY69" s="107"/>
      <c r="BZ69" s="107"/>
      <c r="CA69" s="86">
        <f t="shared" ref="CA69" si="1119">(BX69/$G$68)*100</f>
        <v>75.504322766570596</v>
      </c>
      <c r="CB69" s="114"/>
      <c r="CC69" s="107"/>
      <c r="CD69" s="3">
        <v>1.12E-2</v>
      </c>
      <c r="CE69" s="8">
        <v>3.7268518518518514E-3</v>
      </c>
      <c r="CF69" s="110"/>
      <c r="CG69" s="124"/>
      <c r="CH69" s="50">
        <f t="shared" si="549"/>
        <v>2.9518739128142952</v>
      </c>
      <c r="CI69" s="107"/>
      <c r="CJ69" s="107"/>
      <c r="CK69" s="86">
        <f t="shared" ref="CK69" si="1120">(CH69/$G$68)*100</f>
        <v>64.553314121037459</v>
      </c>
      <c r="CL69" s="114"/>
      <c r="CM69" s="107"/>
      <c r="CN69" s="3">
        <v>3.3E-3</v>
      </c>
      <c r="CO69" s="125"/>
      <c r="CP69" s="110"/>
      <c r="CQ69" s="123"/>
      <c r="CR69" s="50">
        <f t="shared" si="550"/>
        <v>0.86974856359706931</v>
      </c>
      <c r="CS69" s="107"/>
      <c r="CT69" s="107"/>
      <c r="CU69" s="86">
        <f t="shared" ref="CU69" si="1121">(CR69/$G$68)*100</f>
        <v>19.020172910662826</v>
      </c>
      <c r="CV69" s="114"/>
      <c r="CW69" s="107"/>
      <c r="CX69">
        <v>2.9999999999999997E-4</v>
      </c>
      <c r="CY69" s="43">
        <v>6.9212962962962969E-3</v>
      </c>
      <c r="CZ69" s="116"/>
      <c r="DA69" s="123"/>
      <c r="DB69" s="50">
        <f t="shared" si="551"/>
        <v>7.9068051236097198E-2</v>
      </c>
      <c r="DC69" s="107"/>
      <c r="DD69" s="107"/>
      <c r="DE69" s="86">
        <f t="shared" ref="DE69" si="1122">(DB69/$G$68)*100</f>
        <v>1.7291066282420746</v>
      </c>
      <c r="DF69" s="114"/>
      <c r="DG69" s="107"/>
    </row>
    <row r="70" spans="1:111" x14ac:dyDescent="0.25">
      <c r="A70" s="150"/>
      <c r="B70" s="89">
        <v>0.158</v>
      </c>
      <c r="C70" s="8">
        <v>3.1944444444444442E-3</v>
      </c>
      <c r="D70" s="110"/>
      <c r="E70" s="132"/>
      <c r="F70" s="87">
        <f t="shared" ref="F70:F102" si="1123">(B70/(6220*0.61))*1000000</f>
        <v>41.642506984344529</v>
      </c>
      <c r="G70" s="107"/>
      <c r="H70" s="107"/>
      <c r="I70" s="86">
        <f t="shared" ref="I70:I103" si="1124">(F70/$F70)*100</f>
        <v>100</v>
      </c>
      <c r="J70" s="114"/>
      <c r="K70" s="107"/>
      <c r="L70" s="3">
        <v>2.06E-2</v>
      </c>
      <c r="M70" s="8">
        <v>3.1944444444444442E-3</v>
      </c>
      <c r="N70" s="110"/>
      <c r="O70" s="133"/>
      <c r="P70" s="50">
        <f t="shared" si="93"/>
        <v>5.4293395182120081</v>
      </c>
      <c r="Q70" s="107"/>
      <c r="R70" s="107"/>
      <c r="S70" s="86">
        <f>(P70/$G$68)*100</f>
        <v>118.73198847262248</v>
      </c>
      <c r="T70" s="114"/>
      <c r="U70" s="107"/>
      <c r="V70" s="74">
        <v>2.1700000000000001E-2</v>
      </c>
      <c r="W70" s="90">
        <v>3.1944444444444442E-3</v>
      </c>
      <c r="X70" s="120"/>
      <c r="Y70" s="121"/>
      <c r="Z70" s="91">
        <f t="shared" si="268"/>
        <v>5.7192557060776981</v>
      </c>
      <c r="AA70" s="122"/>
      <c r="AB70" s="122"/>
      <c r="AC70" s="92">
        <f>(Z70/$G$68)*100</f>
        <v>125.07204610951008</v>
      </c>
      <c r="AD70" s="161"/>
      <c r="AE70" s="122"/>
      <c r="AF70" s="3">
        <v>0.02</v>
      </c>
      <c r="AG70" s="8">
        <v>3.4606481481481485E-3</v>
      </c>
      <c r="AH70" s="110"/>
      <c r="AI70" s="112"/>
      <c r="AJ70" s="50">
        <f t="shared" si="544"/>
        <v>5.271203415739814</v>
      </c>
      <c r="AK70" s="107"/>
      <c r="AL70" s="107"/>
      <c r="AM70" s="86">
        <f>(AJ70/$G$68)*100</f>
        <v>115.27377521613833</v>
      </c>
      <c r="AN70" s="114"/>
      <c r="AO70" s="107"/>
      <c r="AP70" s="3">
        <v>1.95E-2</v>
      </c>
      <c r="AQ70" s="8">
        <v>3.1944444444444442E-3</v>
      </c>
      <c r="AR70" s="110"/>
      <c r="AS70" s="112"/>
      <c r="AT70" s="50">
        <f t="shared" si="545"/>
        <v>5.1394233303463182</v>
      </c>
      <c r="AU70" s="107"/>
      <c r="AV70" s="107"/>
      <c r="AW70" s="86">
        <f>(AT70/$G$68)*100</f>
        <v>112.39193083573487</v>
      </c>
      <c r="AX70" s="114"/>
      <c r="AY70" s="107"/>
      <c r="AZ70" s="3">
        <v>1.8800000000000001E-2</v>
      </c>
      <c r="BA70" s="8">
        <v>3.1944444444444442E-3</v>
      </c>
      <c r="BB70" s="110"/>
      <c r="BC70" s="112"/>
      <c r="BD70" s="50">
        <f t="shared" si="546"/>
        <v>4.9549312107954249</v>
      </c>
      <c r="BE70" s="107"/>
      <c r="BF70" s="107"/>
      <c r="BG70" s="86">
        <f>(BD70/$G$68)*100</f>
        <v>108.35734870317002</v>
      </c>
      <c r="BH70" s="114"/>
      <c r="BI70" s="107"/>
      <c r="BJ70" s="89">
        <v>1.6799999999999999E-2</v>
      </c>
      <c r="BK70" s="8">
        <v>3.4606481481481485E-3</v>
      </c>
      <c r="BL70" s="110"/>
      <c r="BM70" s="112"/>
      <c r="BN70" s="87">
        <f t="shared" si="547"/>
        <v>4.4278108692214433</v>
      </c>
      <c r="BO70" s="107"/>
      <c r="BP70" s="107"/>
      <c r="BQ70" s="88">
        <f>(BN70/$G$68)*100</f>
        <v>96.829971181556189</v>
      </c>
      <c r="BR70" s="114"/>
      <c r="BS70" s="107"/>
      <c r="BT70" s="3">
        <v>1.4800000000000001E-2</v>
      </c>
      <c r="BU70" s="8">
        <v>3.1944444444444442E-3</v>
      </c>
      <c r="BV70" s="110"/>
      <c r="BW70" s="124"/>
      <c r="BX70" s="50">
        <f t="shared" si="548"/>
        <v>3.9006905276474626</v>
      </c>
      <c r="BY70" s="107"/>
      <c r="BZ70" s="107"/>
      <c r="CA70" s="86">
        <f>(BX70/$G$68)*100</f>
        <v>85.302593659942374</v>
      </c>
      <c r="CB70" s="114"/>
      <c r="CC70" s="107"/>
      <c r="CD70" s="3">
        <v>9.4999999999999998E-3</v>
      </c>
      <c r="CE70" s="8">
        <v>3.7268518518518514E-3</v>
      </c>
      <c r="CF70" s="110"/>
      <c r="CG70" s="124"/>
      <c r="CH70" s="50">
        <f t="shared" si="549"/>
        <v>2.5038216224764116</v>
      </c>
      <c r="CI70" s="107"/>
      <c r="CJ70" s="107"/>
      <c r="CK70" s="86">
        <f>(CH70/$G$68)*100</f>
        <v>54.755043227665702</v>
      </c>
      <c r="CL70" s="114"/>
      <c r="CM70" s="107"/>
      <c r="CN70" s="3">
        <v>3.3E-3</v>
      </c>
      <c r="CO70" s="125"/>
      <c r="CP70" s="110"/>
      <c r="CQ70" s="123"/>
      <c r="CR70" s="50">
        <f t="shared" si="550"/>
        <v>0.86974856359706931</v>
      </c>
      <c r="CS70" s="107"/>
      <c r="CT70" s="107"/>
      <c r="CU70" s="86">
        <f>(CR70/$G$68)*100</f>
        <v>19.020172910662826</v>
      </c>
      <c r="CV70" s="114"/>
      <c r="CW70" s="107"/>
      <c r="CX70">
        <v>5.0000000000000001E-4</v>
      </c>
      <c r="CY70" s="43">
        <v>6.9212962962962969E-3</v>
      </c>
      <c r="CZ70" s="116"/>
      <c r="DA70" s="123"/>
      <c r="DB70" s="50">
        <f t="shared" si="551"/>
        <v>0.13178008539349534</v>
      </c>
      <c r="DC70" s="107"/>
      <c r="DD70" s="107"/>
      <c r="DE70" s="86">
        <f>(DB70/$G$68)*100</f>
        <v>2.8818443804034577</v>
      </c>
      <c r="DF70" s="114"/>
      <c r="DG70" s="107"/>
    </row>
    <row r="71" spans="1:111" x14ac:dyDescent="0.25">
      <c r="A71" s="148" t="s">
        <v>20</v>
      </c>
      <c r="B71" s="3">
        <v>2.0799999999999999E-2</v>
      </c>
      <c r="C71" s="8">
        <v>3.1944444444444442E-3</v>
      </c>
      <c r="D71" s="110">
        <f>AVERAGE(B71,B72)</f>
        <v>2.0999999999999998E-2</v>
      </c>
      <c r="E71" s="132">
        <f>_xlfn.STDEV.S(B71:B72)</f>
        <v>2.8284271247461977E-4</v>
      </c>
      <c r="F71" s="50">
        <f t="shared" si="1123"/>
        <v>5.4820515523694064</v>
      </c>
      <c r="G71" s="107">
        <f>AVERAGE(F71,F72)</f>
        <v>5.5347635865268039</v>
      </c>
      <c r="H71" s="107">
        <f>_xlfn.STDEV.S(F71:F72)</f>
        <v>7.4546073605665938E-2</v>
      </c>
      <c r="I71" s="86">
        <f t="shared" si="1124"/>
        <v>100</v>
      </c>
      <c r="J71" s="114">
        <f>AVERAGE(I71:I73)</f>
        <v>100</v>
      </c>
      <c r="K71" s="107">
        <f t="shared" ref="K71" si="1125">_xlfn.STDEV.S(I71:I73)</f>
        <v>0</v>
      </c>
      <c r="L71" s="3">
        <v>2.2800000000000001E-2</v>
      </c>
      <c r="M71" s="8">
        <v>3.1944444444444442E-3</v>
      </c>
      <c r="N71" s="110">
        <f t="shared" ref="N71" si="1126">AVERAGE(L71,L72,L73)</f>
        <v>2.2666666666666668E-2</v>
      </c>
      <c r="O71" s="133">
        <f t="shared" si="1012"/>
        <v>8.0829037686547646E-4</v>
      </c>
      <c r="P71" s="50">
        <f t="shared" si="93"/>
        <v>6.009171893943388</v>
      </c>
      <c r="Q71" s="107">
        <f t="shared" ref="Q71" si="1127">AVERAGE(P71,P72,P73)</f>
        <v>5.9740305378384564</v>
      </c>
      <c r="R71" s="107">
        <f t="shared" ref="R71" si="1128">_xlfn.STDEV.S(P71:P73)</f>
        <v>0.21303314977214585</v>
      </c>
      <c r="S71" s="86">
        <f>(P71/$G$71)*100</f>
        <v>108.57142857142858</v>
      </c>
      <c r="T71" s="114">
        <f>AVERAGE(S71:S73)</f>
        <v>107.93650793650795</v>
      </c>
      <c r="U71" s="107">
        <f>_xlfn.STDEV.S(S71:S73)</f>
        <v>3.8490017945974992</v>
      </c>
      <c r="V71" s="3">
        <v>2.46E-2</v>
      </c>
      <c r="W71" s="8">
        <v>3.1944444444444442E-3</v>
      </c>
      <c r="X71" s="110">
        <f>AVERAGE(V71,V73)</f>
        <v>2.3949999999999999E-2</v>
      </c>
      <c r="Y71" s="112">
        <f>_xlfn.STDEV.S(V71,V73)</f>
        <v>9.1923881554251108E-4</v>
      </c>
      <c r="Z71" s="50">
        <f t="shared" si="268"/>
        <v>6.4835802013599713</v>
      </c>
      <c r="AA71" s="107">
        <f>AVERAGE(Z71,Z73)</f>
        <v>6.3122660903484267</v>
      </c>
      <c r="AB71" s="107">
        <f>_xlfn.STDEV.S(Z71,Z73)</f>
        <v>0.24227473921841572</v>
      </c>
      <c r="AC71" s="86">
        <f>(Z71/$G$71)*100</f>
        <v>117.14285714285717</v>
      </c>
      <c r="AD71" s="114">
        <f>AVERAGE(AC71,AC73)</f>
        <v>114.04761904761907</v>
      </c>
      <c r="AE71" s="107">
        <f>_xlfn.STDEV.S(AC71,AC73)</f>
        <v>4.3773276930595895</v>
      </c>
      <c r="AF71" s="3">
        <v>2.1600000000000001E-2</v>
      </c>
      <c r="AG71" s="8">
        <v>3.4606481481481485E-3</v>
      </c>
      <c r="AH71" s="110">
        <f t="shared" ref="AH71" si="1129">AVERAGE(AF71,AF72,AF73)</f>
        <v>2.3199999999999998E-2</v>
      </c>
      <c r="AI71" s="112">
        <f t="shared" ref="AI71" si="1130">_xlfn.STDEV.S(AF71:AF73)</f>
        <v>1.9697715603592203E-3</v>
      </c>
      <c r="AJ71" s="50">
        <f t="shared" si="544"/>
        <v>5.6928996889989989</v>
      </c>
      <c r="AK71" s="107">
        <f t="shared" ref="AK71" si="1131">AVERAGE(AJ71,AJ72,AJ73)</f>
        <v>6.1145959622581829</v>
      </c>
      <c r="AL71" s="107">
        <f t="shared" ref="AL71" si="1132">_xlfn.STDEV.S(AJ71:AJ73)</f>
        <v>0.51915332885963317</v>
      </c>
      <c r="AM71" s="86">
        <f>(AJ71/$G$71)*100</f>
        <v>102.85714285714288</v>
      </c>
      <c r="AN71" s="114">
        <f>AVERAGE(AM71:AM73)</f>
        <v>110.47619047619048</v>
      </c>
      <c r="AO71" s="122">
        <f>_xlfn.STDEV.S(AM71:AM73)</f>
        <v>9.3798645731391375</v>
      </c>
      <c r="AP71" s="3">
        <v>2.5000000000000001E-2</v>
      </c>
      <c r="AQ71" s="8">
        <v>3.1944444444444442E-3</v>
      </c>
      <c r="AR71" s="110">
        <f t="shared" ref="AR71" si="1133">AVERAGE(AP71,AP72,AP73)</f>
        <v>2.6233333333333334E-2</v>
      </c>
      <c r="AS71" s="112">
        <f t="shared" ref="AS71" si="1134">_xlfn.STDEV.S(AP71:AP73)</f>
        <v>1.0692676621563623E-3</v>
      </c>
      <c r="AT71" s="50">
        <f t="shared" si="545"/>
        <v>6.5890042696747679</v>
      </c>
      <c r="AU71" s="107">
        <f t="shared" ref="AU71" si="1135">AVERAGE(AT71,AT72,AT73)</f>
        <v>6.9140618136453895</v>
      </c>
      <c r="AV71" s="107">
        <f t="shared" ref="AV71" si="1136">_xlfn.STDEV.S(AT71:AT73)</f>
        <v>0.28181636765493667</v>
      </c>
      <c r="AW71" s="86">
        <f>(AT71/$G$71)*100</f>
        <v>119.04761904761907</v>
      </c>
      <c r="AX71" s="114">
        <f>AVERAGE(AW71:AW73)</f>
        <v>124.92063492063494</v>
      </c>
      <c r="AY71" s="107">
        <f>_xlfn.STDEV.S(AW71:AW73)</f>
        <v>5.0917507721731523</v>
      </c>
      <c r="AZ71" s="3">
        <v>1.83E-2</v>
      </c>
      <c r="BA71" s="8">
        <v>3.1944444444444442E-3</v>
      </c>
      <c r="BB71" s="110">
        <f>AVERAGE(AZ71,AZ72)</f>
        <v>2.0250000000000001E-2</v>
      </c>
      <c r="BC71" s="112">
        <f>_xlfn.STDEV.S(AZ71:AZ72)</f>
        <v>2.7577164466275356E-3</v>
      </c>
      <c r="BD71" s="50">
        <f t="shared" si="546"/>
        <v>4.823151125401929</v>
      </c>
      <c r="BE71" s="107">
        <f>AVERAGE(BD71,BD72)</f>
        <v>5.337093458436561</v>
      </c>
      <c r="BF71" s="107">
        <f>_xlfn.STDEV.S(BD71:BD72)</f>
        <v>0.72682421765524718</v>
      </c>
      <c r="BG71" s="86">
        <f>(BD71/$G$71)*100</f>
        <v>87.142857142857139</v>
      </c>
      <c r="BH71" s="114">
        <f>AVERAGE(BG71:BG72)</f>
        <v>96.428571428571445</v>
      </c>
      <c r="BI71" s="122">
        <f>_xlfn.STDEV.S(BG71:BG72)</f>
        <v>13.131983079178758</v>
      </c>
      <c r="BJ71" s="3">
        <v>1.8100000000000002E-2</v>
      </c>
      <c r="BK71" s="8">
        <v>3.4606481481481485E-3</v>
      </c>
      <c r="BL71" s="110">
        <f t="shared" ref="BL71" si="1137">AVERAGE(BJ71,BJ72,BJ73)</f>
        <v>1.8133333333333335E-2</v>
      </c>
      <c r="BM71" s="112">
        <f t="shared" ref="BM71" si="1138">_xlfn.STDEV.S(BJ71:BJ73)</f>
        <v>5.7735026918962226E-5</v>
      </c>
      <c r="BN71" s="50">
        <f t="shared" si="547"/>
        <v>4.7704390912445316</v>
      </c>
      <c r="BO71" s="107">
        <f t="shared" ref="BO71" si="1139">AVERAGE(BN71,BN72,BN73)</f>
        <v>4.7792244302707649</v>
      </c>
      <c r="BP71" s="107">
        <f t="shared" ref="BP71" si="1140">_xlfn.STDEV.S(BN71:BN73)</f>
        <v>1.521665355515334E-2</v>
      </c>
      <c r="BQ71" s="86">
        <f>(BN71/$G$71)*100</f>
        <v>86.190476190476204</v>
      </c>
      <c r="BR71" s="114">
        <f>AVERAGE(BQ71:BQ73)</f>
        <v>86.349206349206369</v>
      </c>
      <c r="BS71" s="107">
        <f>_xlfn.STDEV.S(BQ71:BQ73)</f>
        <v>0.27492869961411065</v>
      </c>
      <c r="BT71" s="89">
        <v>1.3299999999999999E-2</v>
      </c>
      <c r="BU71" s="8">
        <v>3.1944444444444442E-3</v>
      </c>
      <c r="BV71" s="110">
        <f>AVERAGE(BT72,BT73)</f>
        <v>1.89E-2</v>
      </c>
      <c r="BW71" s="124">
        <f>_xlfn.STDEV.S(BT72:BT73)</f>
        <v>1.4142135623730864E-4</v>
      </c>
      <c r="BX71" s="87">
        <f t="shared" si="548"/>
        <v>3.505350271466976</v>
      </c>
      <c r="BY71" s="107">
        <f>AVERAGE(BX72,BX73)</f>
        <v>4.981287227874124</v>
      </c>
      <c r="BZ71" s="107">
        <f>_xlfn.STDEV.S(BX72:BX73)</f>
        <v>3.7273036802833281E-2</v>
      </c>
      <c r="CA71" s="88">
        <f>(BX71/$G$71)*100</f>
        <v>63.333333333333343</v>
      </c>
      <c r="CB71" s="114">
        <f>AVERAGE(CA72:CA73)</f>
        <v>90</v>
      </c>
      <c r="CC71" s="107">
        <f>_xlfn.STDEV.S(CA72:CA73)</f>
        <v>0.67343502970147151</v>
      </c>
      <c r="CD71" s="3">
        <v>1.5299999999999999E-2</v>
      </c>
      <c r="CE71" s="8">
        <v>3.7268518518518514E-3</v>
      </c>
      <c r="CF71" s="110">
        <f t="shared" ref="CF71" si="1141">AVERAGE(CD71,CD72,CD73)</f>
        <v>1.4900000000000002E-2</v>
      </c>
      <c r="CG71" s="124">
        <f t="shared" ref="CG71" si="1142">_xlfn.STDEV.S(CD71:CD73)</f>
        <v>3.6055512754639844E-4</v>
      </c>
      <c r="CH71" s="50">
        <f t="shared" si="549"/>
        <v>4.0324706130409576</v>
      </c>
      <c r="CI71" s="107">
        <f t="shared" ref="CI71" si="1143">AVERAGE(CH71,CH72,CH73)</f>
        <v>3.9270465447261613</v>
      </c>
      <c r="CJ71" s="107">
        <f t="shared" ref="CJ71" si="1144">_xlfn.STDEV.S(CH71:CH73)</f>
        <v>9.5027970994254155E-2</v>
      </c>
      <c r="CK71" s="86">
        <f>(CH71/$G$71)*100</f>
        <v>72.857142857142861</v>
      </c>
      <c r="CL71" s="114">
        <f>AVERAGE(CK71:CK73)</f>
        <v>70.952380952380963</v>
      </c>
      <c r="CM71" s="107">
        <f>_xlfn.STDEV.S(CK71:CK73)</f>
        <v>1.7169291787923717</v>
      </c>
      <c r="CN71" s="3">
        <v>5.0000000000000001E-3</v>
      </c>
      <c r="CO71" s="125"/>
      <c r="CP71" s="110">
        <f t="shared" ref="CP71" si="1145">AVERAGE(CN71,CN72,CN73)</f>
        <v>5.7000000000000002E-3</v>
      </c>
      <c r="CQ71" s="123">
        <f t="shared" ref="CQ71" si="1146">_xlfn.STDEV.S(CN71:CN73)</f>
        <v>6.0827625302982207E-4</v>
      </c>
      <c r="CR71" s="50">
        <f t="shared" si="550"/>
        <v>1.3178008539349535</v>
      </c>
      <c r="CS71" s="107">
        <f t="shared" ref="CS71" si="1147">AVERAGE(CR71,CR72,CR73)</f>
        <v>1.502292973485847</v>
      </c>
      <c r="CT71" s="107">
        <f t="shared" ref="CT71" si="1148">_xlfn.STDEV.S(CR71:CR73)</f>
        <v>0.16031739313421062</v>
      </c>
      <c r="CU71" s="86">
        <f>(CR71/$G$71)*100</f>
        <v>23.809523809523814</v>
      </c>
      <c r="CV71" s="114">
        <f>AVERAGE(CU71:CU73)</f>
        <v>27.142857142857149</v>
      </c>
      <c r="CW71" s="107">
        <f>_xlfn.STDEV.S(CU71:CU73)</f>
        <v>2.896553585856295</v>
      </c>
      <c r="CX71">
        <v>2.9999999999999997E-4</v>
      </c>
      <c r="CY71" s="43">
        <v>6.9212962962962969E-3</v>
      </c>
      <c r="CZ71" s="116">
        <f t="shared" ref="CZ71" si="1149">AVERAGE(CX71,CX72,CX73)</f>
        <v>2.9999999999999997E-4</v>
      </c>
      <c r="DA71" s="123">
        <f t="shared" ref="DA71" si="1150">_xlfn.STDEV.S(CX71:CX73)</f>
        <v>0</v>
      </c>
      <c r="DB71" s="50">
        <f t="shared" si="551"/>
        <v>7.9068051236097198E-2</v>
      </c>
      <c r="DC71" s="107">
        <f t="shared" ref="DC71" si="1151">AVERAGE(DB71,DB72,DB73)</f>
        <v>7.9068051236097198E-2</v>
      </c>
      <c r="DD71" s="107">
        <f t="shared" ref="DD71" si="1152">_xlfn.STDEV.S(DB71:DB73)</f>
        <v>0</v>
      </c>
      <c r="DE71" s="86">
        <f>(DB71/$G$71)*100</f>
        <v>1.4285714285714286</v>
      </c>
      <c r="DF71" s="114">
        <f>AVERAGE(DE71:DE73)</f>
        <v>1.4285714285714286</v>
      </c>
      <c r="DG71" s="107">
        <f>_xlfn.STDEV.S(DE71:DE73)</f>
        <v>0</v>
      </c>
    </row>
    <row r="72" spans="1:111" x14ac:dyDescent="0.25">
      <c r="A72" s="148"/>
      <c r="B72" s="3">
        <v>2.12E-2</v>
      </c>
      <c r="C72" s="8">
        <v>3.1944444444444442E-3</v>
      </c>
      <c r="D72" s="110"/>
      <c r="E72" s="132"/>
      <c r="F72" s="50">
        <f t="shared" si="1123"/>
        <v>5.5874756206842022</v>
      </c>
      <c r="G72" s="107"/>
      <c r="H72" s="107"/>
      <c r="I72" s="86">
        <f t="shared" si="1124"/>
        <v>100</v>
      </c>
      <c r="J72" s="114"/>
      <c r="K72" s="107"/>
      <c r="L72" s="3">
        <v>2.18E-2</v>
      </c>
      <c r="M72" s="8">
        <v>3.1944444444444442E-3</v>
      </c>
      <c r="N72" s="110"/>
      <c r="O72" s="133"/>
      <c r="P72" s="50">
        <f t="shared" si="93"/>
        <v>5.7456117231563972</v>
      </c>
      <c r="Q72" s="107"/>
      <c r="R72" s="107"/>
      <c r="S72" s="86">
        <f t="shared" ref="S72" si="1153">(P72/$G$71)*100</f>
        <v>103.80952380952382</v>
      </c>
      <c r="T72" s="114"/>
      <c r="U72" s="107"/>
      <c r="V72" s="89">
        <v>2.6700000000000002E-2</v>
      </c>
      <c r="W72" s="8">
        <v>3.1944444444444442E-3</v>
      </c>
      <c r="X72" s="110"/>
      <c r="Y72" s="112"/>
      <c r="Z72" s="87">
        <f t="shared" si="268"/>
        <v>7.037056560012652</v>
      </c>
      <c r="AA72" s="107"/>
      <c r="AB72" s="107"/>
      <c r="AC72" s="88">
        <f t="shared" ref="AC72" si="1154">(Z72/$G$71)*100</f>
        <v>127.14285714285715</v>
      </c>
      <c r="AD72" s="114"/>
      <c r="AE72" s="107"/>
      <c r="AF72" s="3">
        <v>2.2599999999999999E-2</v>
      </c>
      <c r="AG72" s="8">
        <v>3.4606481481481485E-3</v>
      </c>
      <c r="AH72" s="110"/>
      <c r="AI72" s="112"/>
      <c r="AJ72" s="50">
        <f t="shared" si="544"/>
        <v>5.9564598597859888</v>
      </c>
      <c r="AK72" s="107"/>
      <c r="AL72" s="107"/>
      <c r="AM72" s="86">
        <f t="shared" ref="AM72" si="1155">(AJ72/$G$71)*100</f>
        <v>107.61904761904762</v>
      </c>
      <c r="AN72" s="114"/>
      <c r="AO72" s="122"/>
      <c r="AP72" s="3">
        <v>2.69E-2</v>
      </c>
      <c r="AQ72" s="8">
        <v>3.1944444444444442E-3</v>
      </c>
      <c r="AR72" s="110"/>
      <c r="AS72" s="112"/>
      <c r="AT72" s="50">
        <f t="shared" si="545"/>
        <v>7.0897685941700495</v>
      </c>
      <c r="AU72" s="107"/>
      <c r="AV72" s="107"/>
      <c r="AW72" s="86">
        <f t="shared" ref="AW72" si="1156">(AT72/$G$71)*100</f>
        <v>128.0952380952381</v>
      </c>
      <c r="AX72" s="114"/>
      <c r="AY72" s="107"/>
      <c r="AZ72" s="3">
        <v>2.2200000000000001E-2</v>
      </c>
      <c r="BA72" s="8">
        <v>3.1944444444444442E-3</v>
      </c>
      <c r="BB72" s="110"/>
      <c r="BC72" s="112"/>
      <c r="BD72" s="50">
        <f t="shared" si="546"/>
        <v>5.8510357914711939</v>
      </c>
      <c r="BE72" s="107"/>
      <c r="BF72" s="107"/>
      <c r="BG72" s="86">
        <f t="shared" ref="BG72" si="1157">(BD72/$G$71)*100</f>
        <v>105.71428571428574</v>
      </c>
      <c r="BH72" s="114"/>
      <c r="BI72" s="122"/>
      <c r="BJ72" s="3">
        <v>1.8200000000000001E-2</v>
      </c>
      <c r="BK72" s="8">
        <v>3.4606481481481485E-3</v>
      </c>
      <c r="BL72" s="110"/>
      <c r="BM72" s="112"/>
      <c r="BN72" s="50">
        <f t="shared" si="547"/>
        <v>4.7967951083232307</v>
      </c>
      <c r="BO72" s="107"/>
      <c r="BP72" s="107"/>
      <c r="BQ72" s="86">
        <f t="shared" ref="BQ72" si="1158">(BN72/$G$71)*100</f>
        <v>86.666666666666686</v>
      </c>
      <c r="BR72" s="114"/>
      <c r="BS72" s="107"/>
      <c r="BT72" s="3">
        <v>1.9E-2</v>
      </c>
      <c r="BU72" s="8">
        <v>3.1944444444444442E-3</v>
      </c>
      <c r="BV72" s="110"/>
      <c r="BW72" s="124"/>
      <c r="BX72" s="50">
        <f t="shared" si="548"/>
        <v>5.0076432449528232</v>
      </c>
      <c r="BY72" s="107"/>
      <c r="BZ72" s="107"/>
      <c r="CA72" s="86">
        <f t="shared" ref="CA72" si="1159">(BX72/$G$71)*100</f>
        <v>90.476190476190482</v>
      </c>
      <c r="CB72" s="114"/>
      <c r="CC72" s="107"/>
      <c r="CD72" s="3">
        <v>1.46E-2</v>
      </c>
      <c r="CE72" s="8">
        <v>3.7268518518518514E-3</v>
      </c>
      <c r="CF72" s="110"/>
      <c r="CG72" s="124"/>
      <c r="CH72" s="50">
        <f t="shared" si="549"/>
        <v>3.8479784934900638</v>
      </c>
      <c r="CI72" s="107"/>
      <c r="CJ72" s="107"/>
      <c r="CK72" s="86">
        <f t="shared" ref="CK72" si="1160">(CH72/$G$71)*100</f>
        <v>69.523809523809533</v>
      </c>
      <c r="CL72" s="114"/>
      <c r="CM72" s="107"/>
      <c r="CN72" s="3">
        <v>6.1000000000000004E-3</v>
      </c>
      <c r="CO72" s="125"/>
      <c r="CP72" s="110"/>
      <c r="CQ72" s="123"/>
      <c r="CR72" s="50">
        <f t="shared" si="550"/>
        <v>1.6077170418006432</v>
      </c>
      <c r="CS72" s="107"/>
      <c r="CT72" s="107"/>
      <c r="CU72" s="86">
        <f t="shared" ref="CU72" si="1161">(CR72/$G$71)*100</f>
        <v>29.047619047619051</v>
      </c>
      <c r="CV72" s="114"/>
      <c r="CW72" s="107"/>
      <c r="CX72">
        <v>2.9999999999999997E-4</v>
      </c>
      <c r="CY72" s="43">
        <v>6.9212962962962969E-3</v>
      </c>
      <c r="CZ72" s="116"/>
      <c r="DA72" s="123"/>
      <c r="DB72" s="50">
        <f t="shared" si="551"/>
        <v>7.9068051236097198E-2</v>
      </c>
      <c r="DC72" s="107"/>
      <c r="DD72" s="107"/>
      <c r="DE72" s="86">
        <f t="shared" ref="DE72" si="1162">(DB72/$G$71)*100</f>
        <v>1.4285714285714286</v>
      </c>
      <c r="DF72" s="114"/>
      <c r="DG72" s="107"/>
    </row>
    <row r="73" spans="1:111" x14ac:dyDescent="0.25">
      <c r="A73" s="148"/>
      <c r="B73" s="89">
        <v>1.9300000000000001E-2</v>
      </c>
      <c r="C73" s="8">
        <v>3.1944444444444442E-3</v>
      </c>
      <c r="D73" s="110"/>
      <c r="E73" s="132"/>
      <c r="F73" s="87">
        <f t="shared" si="1123"/>
        <v>5.0867112961889207</v>
      </c>
      <c r="G73" s="107"/>
      <c r="H73" s="107"/>
      <c r="I73" s="88">
        <f t="shared" si="1124"/>
        <v>100</v>
      </c>
      <c r="J73" s="114"/>
      <c r="K73" s="107"/>
      <c r="L73" s="3">
        <v>2.3400000000000001E-2</v>
      </c>
      <c r="M73" s="8">
        <v>3.1944444444444442E-3</v>
      </c>
      <c r="N73" s="110"/>
      <c r="O73" s="133"/>
      <c r="P73" s="50">
        <f t="shared" si="93"/>
        <v>6.1673079964155821</v>
      </c>
      <c r="Q73" s="107"/>
      <c r="R73" s="107"/>
      <c r="S73" s="86">
        <f>(P73/$G$71)*100</f>
        <v>111.42857142857143</v>
      </c>
      <c r="T73" s="114"/>
      <c r="U73" s="107"/>
      <c r="V73" s="3">
        <v>2.3300000000000001E-2</v>
      </c>
      <c r="W73" s="8">
        <v>3.1944444444444442E-3</v>
      </c>
      <c r="X73" s="110"/>
      <c r="Y73" s="112"/>
      <c r="Z73" s="50">
        <f t="shared" si="268"/>
        <v>6.140951979336883</v>
      </c>
      <c r="AA73" s="107"/>
      <c r="AB73" s="107"/>
      <c r="AC73" s="86">
        <f>(Z73/$G$71)*100</f>
        <v>110.95238095238096</v>
      </c>
      <c r="AD73" s="114"/>
      <c r="AE73" s="107"/>
      <c r="AF73" s="3">
        <v>2.5399999999999999E-2</v>
      </c>
      <c r="AG73" s="8">
        <v>3.4606481481481485E-3</v>
      </c>
      <c r="AH73" s="110"/>
      <c r="AI73" s="112"/>
      <c r="AJ73" s="50">
        <f t="shared" si="544"/>
        <v>6.6944283379895628</v>
      </c>
      <c r="AK73" s="107"/>
      <c r="AL73" s="107"/>
      <c r="AM73" s="86">
        <f>(AJ73/$G$71)*100</f>
        <v>120.95238095238095</v>
      </c>
      <c r="AN73" s="114"/>
      <c r="AO73" s="122"/>
      <c r="AP73" s="3">
        <v>2.6800000000000001E-2</v>
      </c>
      <c r="AQ73" s="8">
        <v>3.1944444444444442E-3</v>
      </c>
      <c r="AR73" s="110"/>
      <c r="AS73" s="112"/>
      <c r="AT73" s="50">
        <f t="shared" si="545"/>
        <v>7.0634125770913503</v>
      </c>
      <c r="AU73" s="107"/>
      <c r="AV73" s="107"/>
      <c r="AW73" s="86">
        <f>(AT73/$G$71)*100</f>
        <v>127.61904761904763</v>
      </c>
      <c r="AX73" s="114"/>
      <c r="AY73" s="107"/>
      <c r="AZ73" s="10">
        <v>2.98E-2</v>
      </c>
      <c r="BA73" s="8">
        <v>3.1944444444444442E-3</v>
      </c>
      <c r="BB73" s="110"/>
      <c r="BC73" s="112"/>
      <c r="BD73" s="87">
        <f t="shared" si="546"/>
        <v>7.8540930894523227</v>
      </c>
      <c r="BE73" s="107"/>
      <c r="BF73" s="107"/>
      <c r="BG73" s="88">
        <f>(BD73/$G$71)*100</f>
        <v>141.9047619047619</v>
      </c>
      <c r="BH73" s="114"/>
      <c r="BI73" s="122"/>
      <c r="BJ73" s="3">
        <v>1.8100000000000002E-2</v>
      </c>
      <c r="BK73" s="8">
        <v>3.4606481481481485E-3</v>
      </c>
      <c r="BL73" s="110"/>
      <c r="BM73" s="112"/>
      <c r="BN73" s="50">
        <f t="shared" si="547"/>
        <v>4.7704390912445316</v>
      </c>
      <c r="BO73" s="107"/>
      <c r="BP73" s="107"/>
      <c r="BQ73" s="86">
        <f>(BN73/$G$71)*100</f>
        <v>86.190476190476204</v>
      </c>
      <c r="BR73" s="114"/>
      <c r="BS73" s="107"/>
      <c r="BT73" s="3">
        <v>1.8800000000000001E-2</v>
      </c>
      <c r="BU73" s="8">
        <v>3.1944444444444442E-3</v>
      </c>
      <c r="BV73" s="110"/>
      <c r="BW73" s="124"/>
      <c r="BX73" s="50">
        <f t="shared" si="548"/>
        <v>4.9549312107954249</v>
      </c>
      <c r="BY73" s="107"/>
      <c r="BZ73" s="107"/>
      <c r="CA73" s="86">
        <f>(BX73/$G$71)*100</f>
        <v>89.523809523809533</v>
      </c>
      <c r="CB73" s="114"/>
      <c r="CC73" s="107"/>
      <c r="CD73" s="3">
        <v>1.4800000000000001E-2</v>
      </c>
      <c r="CE73" s="8">
        <v>3.7268518518518514E-3</v>
      </c>
      <c r="CF73" s="110"/>
      <c r="CG73" s="124"/>
      <c r="CH73" s="50">
        <f t="shared" si="549"/>
        <v>3.9006905276474626</v>
      </c>
      <c r="CI73" s="107"/>
      <c r="CJ73" s="107"/>
      <c r="CK73" s="86">
        <f>(CH73/$G$71)*100</f>
        <v>70.476190476190496</v>
      </c>
      <c r="CL73" s="114"/>
      <c r="CM73" s="107"/>
      <c r="CN73" s="3">
        <v>6.0000000000000001E-3</v>
      </c>
      <c r="CO73" s="125"/>
      <c r="CP73" s="110"/>
      <c r="CQ73" s="123"/>
      <c r="CR73" s="50">
        <f t="shared" si="550"/>
        <v>1.5813610247219441</v>
      </c>
      <c r="CS73" s="107"/>
      <c r="CT73" s="107"/>
      <c r="CU73" s="86">
        <f>(CR73/$G$71)*100</f>
        <v>28.571428571428577</v>
      </c>
      <c r="CV73" s="114"/>
      <c r="CW73" s="107"/>
      <c r="CX73">
        <v>2.9999999999999997E-4</v>
      </c>
      <c r="CY73" s="43">
        <v>6.9212962962962969E-3</v>
      </c>
      <c r="CZ73" s="116"/>
      <c r="DA73" s="123"/>
      <c r="DB73" s="50">
        <f t="shared" si="551"/>
        <v>7.9068051236097198E-2</v>
      </c>
      <c r="DC73" s="107"/>
      <c r="DD73" s="107"/>
      <c r="DE73" s="86">
        <f>(DB73/$G$71)*100</f>
        <v>1.4285714285714286</v>
      </c>
      <c r="DF73" s="114"/>
      <c r="DG73" s="107"/>
    </row>
    <row r="74" spans="1:111" x14ac:dyDescent="0.25">
      <c r="A74" s="143" t="s">
        <v>21</v>
      </c>
      <c r="B74" s="89">
        <v>2.01E-2</v>
      </c>
      <c r="C74" s="6">
        <v>3.4606481481481485E-3</v>
      </c>
      <c r="D74" s="110">
        <f>AVERAGE(B75,B76)</f>
        <v>2.1850000000000001E-2</v>
      </c>
      <c r="E74" s="132">
        <f>_xlfn.STDEV.S(B75:B76)</f>
        <v>2.1213203435596297E-4</v>
      </c>
      <c r="F74" s="87">
        <f t="shared" si="1123"/>
        <v>5.2975594328185123</v>
      </c>
      <c r="G74" s="107">
        <f>AVERAGE(F75,F76)</f>
        <v>5.7587897316957459</v>
      </c>
      <c r="H74" s="107">
        <f>_xlfn.STDEV.S(F75:F76)</f>
        <v>5.5909555204249298E-2</v>
      </c>
      <c r="I74" s="88">
        <f t="shared" si="1124"/>
        <v>100</v>
      </c>
      <c r="J74" s="114">
        <f>AVERAGE(I74:I76)</f>
        <v>100</v>
      </c>
      <c r="K74" s="107">
        <f>_xlfn.STDEV.S(I74:I76)</f>
        <v>0</v>
      </c>
      <c r="L74" s="3">
        <v>2.5499999999999998E-2</v>
      </c>
      <c r="M74" s="6">
        <v>3.1944444444444442E-3</v>
      </c>
      <c r="N74" s="110">
        <f t="shared" ref="N74" si="1163">AVERAGE(L74,L75,L76)</f>
        <v>2.52E-2</v>
      </c>
      <c r="O74" s="133">
        <f t="shared" si="1012"/>
        <v>5.1961524227066205E-4</v>
      </c>
      <c r="P74" s="50">
        <f t="shared" si="93"/>
        <v>6.720784355068262</v>
      </c>
      <c r="Q74" s="107">
        <f t="shared" ref="Q74" si="1164">AVERAGE(P74,P75,P76)</f>
        <v>6.6417163038321654</v>
      </c>
      <c r="R74" s="107">
        <f t="shared" ref="R74" si="1165">_xlfn.STDEV.S(P74:P76)</f>
        <v>0.136949881996379</v>
      </c>
      <c r="S74" s="86">
        <f>(P74/$G$74)*100</f>
        <v>116.70480549199085</v>
      </c>
      <c r="T74" s="114">
        <f>AVERAGE(S74:S76)</f>
        <v>115.33180778032037</v>
      </c>
      <c r="U74" s="107">
        <f t="shared" ref="U74" si="1166">_xlfn.STDEV.S(S74:S76)</f>
        <v>2.3781017952890733</v>
      </c>
      <c r="V74" s="3">
        <v>2.5100000000000001E-2</v>
      </c>
      <c r="W74" s="6">
        <v>2.9282407407407412E-3</v>
      </c>
      <c r="X74" s="110">
        <f>AVERAGE(V74,V75)</f>
        <v>2.545E-2</v>
      </c>
      <c r="Y74" s="112">
        <f>_xlfn.STDEV.S(V74:V75)</f>
        <v>4.9497474683058275E-4</v>
      </c>
      <c r="Z74" s="50">
        <f t="shared" si="268"/>
        <v>6.6153602867534671</v>
      </c>
      <c r="AA74" s="107">
        <f>AVERAGE(Z74,Z75)</f>
        <v>6.7076063465289133</v>
      </c>
      <c r="AB74" s="107">
        <f>_xlfn.STDEV.S(Z74:Z75)</f>
        <v>0.13045562880991524</v>
      </c>
      <c r="AC74" s="86">
        <f>(Z74/$G$74)*100</f>
        <v>114.87414187643023</v>
      </c>
      <c r="AD74" s="114">
        <f>AVERAGE(AC74:AC75)</f>
        <v>116.47597254004577</v>
      </c>
      <c r="AE74" s="107">
        <f>_xlfn.STDEV.S(AC74:AC75)</f>
        <v>2.2653306491101977</v>
      </c>
      <c r="AF74" s="3">
        <v>2.6800000000000001E-2</v>
      </c>
      <c r="AG74" s="6">
        <v>3.4606481481481485E-3</v>
      </c>
      <c r="AH74" s="110">
        <f>AVERAGE(AF74,AF75)</f>
        <v>2.7200000000000002E-2</v>
      </c>
      <c r="AI74" s="112">
        <f>_xlfn.STDEV.S(AF74:AF75)</f>
        <v>5.6568542494923706E-4</v>
      </c>
      <c r="AJ74" s="50">
        <f t="shared" si="544"/>
        <v>7.0634125770913503</v>
      </c>
      <c r="AK74" s="107">
        <f>AVERAGE(AJ74,AJ75)</f>
        <v>7.168836645406147</v>
      </c>
      <c r="AL74" s="107">
        <f>_xlfn.STDEV.S(AJ74:AJ75)</f>
        <v>0.14909214721133252</v>
      </c>
      <c r="AM74" s="86">
        <f>(AJ74/$G$74)*100</f>
        <v>122.65446224256293</v>
      </c>
      <c r="AN74" s="114">
        <f>AVERAGE(AM74:AM75)</f>
        <v>124.48512585812358</v>
      </c>
      <c r="AO74" s="107">
        <f>_xlfn.STDEV.S(AM74:AM75)</f>
        <v>2.5889493132688304</v>
      </c>
      <c r="AP74" s="3">
        <v>2.53E-2</v>
      </c>
      <c r="AQ74" s="6">
        <v>2.9282407407407412E-3</v>
      </c>
      <c r="AR74" s="110">
        <f>AVERAGE(AP74,AP76)</f>
        <v>2.555E-2</v>
      </c>
      <c r="AS74" s="112">
        <f>_xlfn.STDEV.S(AP74,AP76)</f>
        <v>3.5355339059327408E-4</v>
      </c>
      <c r="AT74" s="50">
        <f t="shared" si="545"/>
        <v>6.6680723209108637</v>
      </c>
      <c r="AU74" s="107">
        <f t="shared" ref="AU74" si="1167">AVERAGE(AT74,AT75,AT76)</f>
        <v>6.9492031697503203</v>
      </c>
      <c r="AV74" s="107">
        <f t="shared" ref="AV74" si="1168">_xlfn.STDEV.S(AT74:AT76)</f>
        <v>0.37858593689342096</v>
      </c>
      <c r="AW74" s="86">
        <f>(AT74/$G$74)*100</f>
        <v>115.78947368421053</v>
      </c>
      <c r="AX74" s="114">
        <f>AVERAGE(AW74:AW76)</f>
        <v>120.67124332570556</v>
      </c>
      <c r="AY74" s="107">
        <f t="shared" ref="AY74" si="1169">_xlfn.STDEV.S(AW74:AW76)</f>
        <v>6.5740538295698707</v>
      </c>
      <c r="AZ74" s="3">
        <v>2.3400000000000001E-2</v>
      </c>
      <c r="BA74" s="6">
        <v>2.9282407407407412E-3</v>
      </c>
      <c r="BB74" s="110">
        <f t="shared" ref="BB74" si="1170">AVERAGE(AZ74,AZ75,AZ76)</f>
        <v>2.2800000000000001E-2</v>
      </c>
      <c r="BC74" s="112">
        <f t="shared" ref="BC74" si="1171">_xlfn.STDEV.S(AZ74:AZ76)</f>
        <v>5.5677643628300228E-4</v>
      </c>
      <c r="BD74" s="50">
        <f t="shared" si="546"/>
        <v>6.1673079964155821</v>
      </c>
      <c r="BE74" s="107">
        <f t="shared" ref="BE74" si="1172">AVERAGE(BD74,BD75,BD76)</f>
        <v>6.0091718939433889</v>
      </c>
      <c r="BF74" s="107">
        <f t="shared" ref="BF74" si="1173">_xlfn.STDEV.S(BD74:BD76)</f>
        <v>0.14674409263691976</v>
      </c>
      <c r="BG74" s="86">
        <f>(BD74/$G$74)*100</f>
        <v>107.09382151029749</v>
      </c>
      <c r="BH74" s="114">
        <f>AVERAGE(BG74:BG76)</f>
        <v>104.34782608695654</v>
      </c>
      <c r="BI74" s="107">
        <f t="shared" ref="BI74" si="1174">_xlfn.STDEV.S(BG74:BG76)</f>
        <v>2.5481759097620129</v>
      </c>
      <c r="BJ74" s="3">
        <v>2.1399999999999999E-2</v>
      </c>
      <c r="BK74" s="6">
        <v>2.9282407407407412E-3</v>
      </c>
      <c r="BL74" s="110">
        <f t="shared" ref="BL74" si="1175">AVERAGE(BJ74,BJ75,BJ76)</f>
        <v>2.2599999999999999E-2</v>
      </c>
      <c r="BM74" s="112">
        <f t="shared" ref="BM74" si="1176">_xlfn.STDEV.S(BJ74:BJ76)</f>
        <v>1.2529964086141678E-3</v>
      </c>
      <c r="BN74" s="50">
        <f t="shared" si="547"/>
        <v>5.6401876548416006</v>
      </c>
      <c r="BO74" s="107">
        <f t="shared" ref="BO74" si="1177">AVERAGE(BN74,BN75,BN76)</f>
        <v>5.9564598597859897</v>
      </c>
      <c r="BP74" s="107">
        <f t="shared" ref="BP74" si="1178">_xlfn.STDEV.S(BN74:BN76)</f>
        <v>0.3302399474498357</v>
      </c>
      <c r="BQ74" s="86">
        <f>(BN74/$G$74)*100</f>
        <v>97.940503432494282</v>
      </c>
      <c r="BR74" s="114">
        <f>AVERAGE(BQ74:BQ76)</f>
        <v>103.4324942791762</v>
      </c>
      <c r="BS74" s="107">
        <f t="shared" ref="BS74" si="1179">_xlfn.STDEV.S(BQ74:BQ76)</f>
        <v>5.7345373391952705</v>
      </c>
      <c r="BT74" s="3">
        <v>2.1299999999999999E-2</v>
      </c>
      <c r="BU74" s="6">
        <v>3.7268518518518514E-3</v>
      </c>
      <c r="BV74" s="110">
        <f t="shared" ref="BV74" si="1180">AVERAGE(BT74,BT75,BT76)</f>
        <v>2.0833333333333332E-2</v>
      </c>
      <c r="BW74" s="124">
        <f t="shared" ref="BW74" si="1181">_xlfn.STDEV.S(BT74:BT76)</f>
        <v>5.0332229568471711E-4</v>
      </c>
      <c r="BX74" s="50">
        <f t="shared" si="548"/>
        <v>5.6138316377629014</v>
      </c>
      <c r="BY74" s="107">
        <f t="shared" ref="BY74" si="1182">AVERAGE(BX74,BX75,BX76)</f>
        <v>5.490836891395638</v>
      </c>
      <c r="BZ74" s="107">
        <f t="shared" ref="BZ74" si="1183">_xlfn.STDEV.S(BX74:BX76)</f>
        <v>0.13265571021156417</v>
      </c>
      <c r="CA74" s="86">
        <f>(BX74/$G$74)*100</f>
        <v>97.482837528604122</v>
      </c>
      <c r="CB74" s="114">
        <f>AVERAGE(CA74:CA76)</f>
        <v>95.347063310450039</v>
      </c>
      <c r="CC74" s="107">
        <f t="shared" ref="CC74" si="1184">_xlfn.STDEV.S(CA74:CA76)</f>
        <v>2.3035345340261677</v>
      </c>
      <c r="CD74" s="3">
        <v>1.77E-2</v>
      </c>
      <c r="CE74" s="6">
        <v>3.1944444444444442E-3</v>
      </c>
      <c r="CF74" s="110">
        <f t="shared" ref="CF74" si="1185">AVERAGE(CD74,CD75,CD76)</f>
        <v>1.8266666666666667E-2</v>
      </c>
      <c r="CG74" s="124">
        <f t="shared" ref="CG74" si="1186">_xlfn.STDEV.S(CD74:CD76)</f>
        <v>1.2503332889007364E-3</v>
      </c>
      <c r="CH74" s="50">
        <f t="shared" si="549"/>
        <v>4.6650150229297358</v>
      </c>
      <c r="CI74" s="107">
        <f t="shared" ref="CI74" si="1187">AVERAGE(CH74,CH75,CH76)</f>
        <v>4.8143657863756966</v>
      </c>
      <c r="CJ74" s="107">
        <f t="shared" ref="CJ74" si="1188">_xlfn.STDEV.S(CH74:CH76)</f>
        <v>0.32953805516333745</v>
      </c>
      <c r="CK74" s="86">
        <f>(CH74/$G$74)*100</f>
        <v>81.006864988558362</v>
      </c>
      <c r="CL74" s="114">
        <f>AVERAGE(CK74:CK76)</f>
        <v>83.600305110602605</v>
      </c>
      <c r="CM74" s="107">
        <f t="shared" ref="CM74" si="1189">_xlfn.STDEV.S(CK74:CK76)</f>
        <v>5.7223491482871225</v>
      </c>
      <c r="CN74" s="3">
        <v>1.23E-2</v>
      </c>
      <c r="CO74" s="6">
        <v>3.1944444444444442E-3</v>
      </c>
      <c r="CP74" s="110">
        <f t="shared" ref="CP74" si="1190">AVERAGE(CN74,CN75,CN76)</f>
        <v>1.3166666666666667E-2</v>
      </c>
      <c r="CQ74" s="123">
        <f t="shared" ref="CQ74" si="1191">_xlfn.STDEV.S(CN74:CN76)</f>
        <v>7.7674534651540276E-4</v>
      </c>
      <c r="CR74" s="50">
        <f t="shared" si="550"/>
        <v>3.2417901006799856</v>
      </c>
      <c r="CS74" s="107">
        <f t="shared" ref="CS74" si="1192">AVERAGE(CR74,CR75,CR76)</f>
        <v>3.4702089153620439</v>
      </c>
      <c r="CT74" s="107">
        <f t="shared" ref="CT74" si="1193">_xlfn.STDEV.S(CR74:CR76)</f>
        <v>0.2047191361855997</v>
      </c>
      <c r="CU74" s="86">
        <f>(CR74/$G$74)*100</f>
        <v>56.292906178489709</v>
      </c>
      <c r="CV74" s="114">
        <f>AVERAGE(CU74:CU76)</f>
        <v>60.25934401220443</v>
      </c>
      <c r="CW74" s="107">
        <f t="shared" ref="CW74" si="1194">_xlfn.STDEV.S(CU74:CU76)</f>
        <v>3.5548986110544742</v>
      </c>
      <c r="CX74">
        <v>9.9000000000000008E-3</v>
      </c>
      <c r="CY74" s="45">
        <v>5.5902777777777782E-3</v>
      </c>
      <c r="CZ74" s="116">
        <f t="shared" ref="CZ74" si="1195">AVERAGE(CX74,CX75,CX76)</f>
        <v>1.0033333333333333E-2</v>
      </c>
      <c r="DA74" s="123">
        <f t="shared" ref="DA74" si="1196">_xlfn.STDEV.S(CX74:CX76)</f>
        <v>7.0945988845975885E-4</v>
      </c>
      <c r="DB74" s="50">
        <f t="shared" si="551"/>
        <v>2.6092456907912078</v>
      </c>
      <c r="DC74" s="107">
        <f t="shared" ref="DC74" si="1197">AVERAGE(DB74,DB75,DB76)</f>
        <v>2.6443870468961399</v>
      </c>
      <c r="DD74" s="107">
        <f t="shared" ref="DD74" si="1198">_xlfn.STDEV.S(DB74:DB76)</f>
        <v>0.18698536936897339</v>
      </c>
      <c r="DE74" s="86">
        <f>(DB74/$G$74)*100</f>
        <v>45.308924485125864</v>
      </c>
      <c r="DF74" s="114">
        <f>AVERAGE(DE74:DE76)</f>
        <v>45.919145690312746</v>
      </c>
      <c r="DG74" s="107">
        <f t="shared" ref="DG74" si="1199">_xlfn.STDEV.S(DE74:DE76)</f>
        <v>3.2469560112574767</v>
      </c>
    </row>
    <row r="75" spans="1:111" x14ac:dyDescent="0.25">
      <c r="A75" s="143"/>
      <c r="B75" s="3">
        <v>2.1999999999999999E-2</v>
      </c>
      <c r="C75" s="6">
        <v>3.4606481481481485E-3</v>
      </c>
      <c r="D75" s="110"/>
      <c r="E75" s="132"/>
      <c r="F75" s="50">
        <f t="shared" si="1123"/>
        <v>5.7983237573137947</v>
      </c>
      <c r="G75" s="107"/>
      <c r="H75" s="107"/>
      <c r="I75" s="86">
        <f t="shared" si="1124"/>
        <v>100</v>
      </c>
      <c r="J75" s="114"/>
      <c r="K75" s="107"/>
      <c r="L75" s="3">
        <v>2.46E-2</v>
      </c>
      <c r="M75" s="6">
        <v>3.1944444444444442E-3</v>
      </c>
      <c r="N75" s="110"/>
      <c r="O75" s="133"/>
      <c r="P75" s="50">
        <f t="shared" si="93"/>
        <v>6.4835802013599713</v>
      </c>
      <c r="Q75" s="107"/>
      <c r="R75" s="107"/>
      <c r="S75" s="86">
        <f t="shared" ref="S75:S76" si="1200">(P75/$G$74)*100</f>
        <v>112.58581235697942</v>
      </c>
      <c r="T75" s="114"/>
      <c r="U75" s="107"/>
      <c r="V75" s="3">
        <v>2.58E-2</v>
      </c>
      <c r="W75" s="6">
        <v>2.9282407407407412E-3</v>
      </c>
      <c r="X75" s="110"/>
      <c r="Y75" s="112"/>
      <c r="Z75" s="50">
        <f t="shared" si="268"/>
        <v>6.7998524063043595</v>
      </c>
      <c r="AA75" s="107"/>
      <c r="AB75" s="107"/>
      <c r="AC75" s="86">
        <f t="shared" ref="AC75:AC76" si="1201">(Z75/$G$74)*100</f>
        <v>118.07780320366132</v>
      </c>
      <c r="AD75" s="114"/>
      <c r="AE75" s="107"/>
      <c r="AF75" s="3">
        <v>2.76E-2</v>
      </c>
      <c r="AG75" s="6">
        <v>3.4606481481481485E-3</v>
      </c>
      <c r="AH75" s="110"/>
      <c r="AI75" s="112"/>
      <c r="AJ75" s="50">
        <f t="shared" si="544"/>
        <v>7.2742607137209427</v>
      </c>
      <c r="AK75" s="107"/>
      <c r="AL75" s="107"/>
      <c r="AM75" s="86">
        <f t="shared" ref="AM75:AM76" si="1202">(AJ75/$G$74)*100</f>
        <v>126.31578947368422</v>
      </c>
      <c r="AN75" s="114"/>
      <c r="AO75" s="107"/>
      <c r="AP75" s="96">
        <v>2.8000000000000001E-2</v>
      </c>
      <c r="AQ75" s="6">
        <v>2.9282407407407412E-3</v>
      </c>
      <c r="AR75" s="110"/>
      <c r="AS75" s="112"/>
      <c r="AT75" s="50">
        <f t="shared" si="545"/>
        <v>7.3796847820357394</v>
      </c>
      <c r="AU75" s="107"/>
      <c r="AV75" s="107"/>
      <c r="AW75" s="86">
        <f t="shared" ref="AW75:AW76" si="1203">(AT75/$G$74)*100</f>
        <v>128.14645308924486</v>
      </c>
      <c r="AX75" s="114"/>
      <c r="AY75" s="107"/>
      <c r="AZ75" s="3">
        <v>2.2700000000000001E-2</v>
      </c>
      <c r="BA75" s="6">
        <v>2.9282407407407412E-3</v>
      </c>
      <c r="BB75" s="110"/>
      <c r="BC75" s="112"/>
      <c r="BD75" s="50">
        <f t="shared" si="546"/>
        <v>5.9828158768646889</v>
      </c>
      <c r="BE75" s="107"/>
      <c r="BF75" s="107"/>
      <c r="BG75" s="86">
        <f t="shared" ref="BG75:BG76" si="1204">(BD75/$G$74)*100</f>
        <v>103.89016018306639</v>
      </c>
      <c r="BH75" s="114"/>
      <c r="BI75" s="107"/>
      <c r="BJ75" s="3">
        <v>2.3900000000000001E-2</v>
      </c>
      <c r="BK75" s="6">
        <v>2.9282407407407412E-3</v>
      </c>
      <c r="BL75" s="110"/>
      <c r="BM75" s="112"/>
      <c r="BN75" s="50">
        <f t="shared" si="547"/>
        <v>6.2990880818090771</v>
      </c>
      <c r="BO75" s="107"/>
      <c r="BP75" s="107"/>
      <c r="BQ75" s="86">
        <f t="shared" ref="BQ75:BQ76" si="1205">(BN75/$G$74)*100</f>
        <v>109.38215102974829</v>
      </c>
      <c r="BR75" s="114"/>
      <c r="BS75" s="107"/>
      <c r="BT75" s="3">
        <v>2.0299999999999999E-2</v>
      </c>
      <c r="BU75" s="6">
        <v>3.7268518518518514E-3</v>
      </c>
      <c r="BV75" s="110"/>
      <c r="BW75" s="124"/>
      <c r="BX75" s="50">
        <f t="shared" si="548"/>
        <v>5.3502714669759106</v>
      </c>
      <c r="BY75" s="107"/>
      <c r="BZ75" s="107"/>
      <c r="CA75" s="86">
        <f t="shared" ref="CA75:CA76" si="1206">(BX75/$G$74)*100</f>
        <v>92.906178489702512</v>
      </c>
      <c r="CB75" s="114"/>
      <c r="CC75" s="107"/>
      <c r="CD75" s="3">
        <v>1.9699999999999999E-2</v>
      </c>
      <c r="CE75" s="6">
        <v>3.1944444444444442E-3</v>
      </c>
      <c r="CF75" s="110"/>
      <c r="CG75" s="124"/>
      <c r="CH75" s="50">
        <f t="shared" si="549"/>
        <v>5.1921353645037156</v>
      </c>
      <c r="CI75" s="107"/>
      <c r="CJ75" s="107"/>
      <c r="CK75" s="86">
        <f t="shared" ref="CK75:CK76" si="1207">(CH75/$G$74)*100</f>
        <v>90.160183066361554</v>
      </c>
      <c r="CL75" s="114"/>
      <c r="CM75" s="107"/>
      <c r="CN75" s="3">
        <v>1.34E-2</v>
      </c>
      <c r="CO75" s="6">
        <v>3.1944444444444442E-3</v>
      </c>
      <c r="CP75" s="110"/>
      <c r="CQ75" s="123"/>
      <c r="CR75" s="50">
        <f t="shared" si="550"/>
        <v>3.5317062885456751</v>
      </c>
      <c r="CS75" s="107"/>
      <c r="CT75" s="107"/>
      <c r="CU75" s="86">
        <f t="shared" ref="CU75:CU76" si="1208">(CR75/$G$74)*100</f>
        <v>61.327231121281464</v>
      </c>
      <c r="CV75" s="114"/>
      <c r="CW75" s="107"/>
      <c r="CX75">
        <v>1.0800000000000001E-2</v>
      </c>
      <c r="CY75" s="45">
        <v>5.5902777777777782E-3</v>
      </c>
      <c r="CZ75" s="116"/>
      <c r="DA75" s="123"/>
      <c r="DB75" s="50">
        <f t="shared" si="551"/>
        <v>2.8464498444994994</v>
      </c>
      <c r="DC75" s="107"/>
      <c r="DD75" s="107"/>
      <c r="DE75" s="86">
        <f t="shared" ref="DE75:DE76" si="1209">(DB75/$G$74)*100</f>
        <v>49.427917620137308</v>
      </c>
      <c r="DF75" s="114"/>
      <c r="DG75" s="107"/>
    </row>
    <row r="76" spans="1:111" x14ac:dyDescent="0.25">
      <c r="A76" s="143"/>
      <c r="B76" s="3">
        <v>2.1700000000000001E-2</v>
      </c>
      <c r="C76" s="6">
        <v>3.4606481481481485E-3</v>
      </c>
      <c r="D76" s="110"/>
      <c r="E76" s="132"/>
      <c r="F76" s="50">
        <f t="shared" si="1123"/>
        <v>5.7192557060776981</v>
      </c>
      <c r="G76" s="107"/>
      <c r="H76" s="107"/>
      <c r="I76" s="86">
        <f t="shared" si="1124"/>
        <v>100</v>
      </c>
      <c r="J76" s="114"/>
      <c r="K76" s="107"/>
      <c r="L76" s="3">
        <v>2.5499999999999998E-2</v>
      </c>
      <c r="M76" s="6">
        <v>3.1944444444444442E-3</v>
      </c>
      <c r="N76" s="110"/>
      <c r="O76" s="133"/>
      <c r="P76" s="50">
        <f t="shared" ref="P76:P103" si="1210">(L76/(6220*0.61))*1000000</f>
        <v>6.720784355068262</v>
      </c>
      <c r="Q76" s="107"/>
      <c r="R76" s="107"/>
      <c r="S76" s="86">
        <f t="shared" si="1200"/>
        <v>116.70480549199085</v>
      </c>
      <c r="T76" s="114"/>
      <c r="U76" s="107"/>
      <c r="V76" s="89">
        <v>2.93E-2</v>
      </c>
      <c r="W76" s="6">
        <v>2.9282407407407412E-3</v>
      </c>
      <c r="X76" s="110"/>
      <c r="Y76" s="112"/>
      <c r="Z76" s="87">
        <f t="shared" si="268"/>
        <v>7.7223130040588268</v>
      </c>
      <c r="AA76" s="107"/>
      <c r="AB76" s="107"/>
      <c r="AC76" s="88">
        <f t="shared" si="1201"/>
        <v>134.09610983981693</v>
      </c>
      <c r="AD76" s="114"/>
      <c r="AE76" s="107"/>
      <c r="AF76" s="89">
        <v>2.2700000000000001E-2</v>
      </c>
      <c r="AG76" s="6">
        <v>3.4606481481481485E-3</v>
      </c>
      <c r="AH76" s="110"/>
      <c r="AI76" s="112"/>
      <c r="AJ76" s="87">
        <f t="shared" si="544"/>
        <v>5.9828158768646889</v>
      </c>
      <c r="AK76" s="107"/>
      <c r="AL76" s="107"/>
      <c r="AM76" s="88">
        <f t="shared" si="1202"/>
        <v>103.89016018306639</v>
      </c>
      <c r="AN76" s="114"/>
      <c r="AO76" s="107"/>
      <c r="AP76" s="3">
        <v>2.58E-2</v>
      </c>
      <c r="AQ76" s="6">
        <v>2.9282407407407412E-3</v>
      </c>
      <c r="AR76" s="110"/>
      <c r="AS76" s="112"/>
      <c r="AT76" s="50">
        <f t="shared" si="545"/>
        <v>6.7998524063043595</v>
      </c>
      <c r="AU76" s="107"/>
      <c r="AV76" s="107"/>
      <c r="AW76" s="86">
        <f t="shared" si="1203"/>
        <v>118.07780320366132</v>
      </c>
      <c r="AX76" s="114"/>
      <c r="AY76" s="107"/>
      <c r="AZ76" s="3">
        <v>2.23E-2</v>
      </c>
      <c r="BA76" s="6">
        <v>2.9282407407407412E-3</v>
      </c>
      <c r="BB76" s="110"/>
      <c r="BC76" s="112"/>
      <c r="BD76" s="50">
        <f t="shared" si="546"/>
        <v>5.8773918085498931</v>
      </c>
      <c r="BE76" s="107"/>
      <c r="BF76" s="107"/>
      <c r="BG76" s="86">
        <f t="shared" si="1204"/>
        <v>102.05949656750575</v>
      </c>
      <c r="BH76" s="114"/>
      <c r="BI76" s="107"/>
      <c r="BJ76" s="3">
        <v>2.2499999999999999E-2</v>
      </c>
      <c r="BK76" s="6">
        <v>2.9282407407407412E-3</v>
      </c>
      <c r="BL76" s="110"/>
      <c r="BM76" s="112"/>
      <c r="BN76" s="50">
        <f t="shared" si="547"/>
        <v>5.9301038427072896</v>
      </c>
      <c r="BO76" s="107"/>
      <c r="BP76" s="107"/>
      <c r="BQ76" s="86">
        <f t="shared" si="1205"/>
        <v>102.97482837528604</v>
      </c>
      <c r="BR76" s="114"/>
      <c r="BS76" s="107"/>
      <c r="BT76" s="3">
        <v>2.0899999999999998E-2</v>
      </c>
      <c r="BU76" s="6">
        <v>3.7268518518518514E-3</v>
      </c>
      <c r="BV76" s="110"/>
      <c r="BW76" s="124"/>
      <c r="BX76" s="50">
        <f t="shared" si="548"/>
        <v>5.5084075694481047</v>
      </c>
      <c r="BY76" s="107"/>
      <c r="BZ76" s="107"/>
      <c r="CA76" s="86">
        <f t="shared" si="1206"/>
        <v>95.652173913043484</v>
      </c>
      <c r="CB76" s="114"/>
      <c r="CC76" s="107"/>
      <c r="CD76" s="3">
        <v>1.7399999999999999E-2</v>
      </c>
      <c r="CE76" s="6">
        <v>3.1944444444444442E-3</v>
      </c>
      <c r="CF76" s="110"/>
      <c r="CG76" s="124"/>
      <c r="CH76" s="50">
        <f t="shared" si="549"/>
        <v>4.5859469716936374</v>
      </c>
      <c r="CI76" s="107"/>
      <c r="CJ76" s="107"/>
      <c r="CK76" s="86">
        <f t="shared" si="1207"/>
        <v>79.633867276887869</v>
      </c>
      <c r="CL76" s="114"/>
      <c r="CM76" s="107"/>
      <c r="CN76" s="3">
        <v>1.38E-2</v>
      </c>
      <c r="CO76" s="6">
        <v>3.1944444444444442E-3</v>
      </c>
      <c r="CP76" s="110"/>
      <c r="CQ76" s="123"/>
      <c r="CR76" s="50">
        <f t="shared" si="550"/>
        <v>3.6371303568604714</v>
      </c>
      <c r="CS76" s="107"/>
      <c r="CT76" s="107"/>
      <c r="CU76" s="86">
        <f t="shared" si="1208"/>
        <v>63.15789473684211</v>
      </c>
      <c r="CV76" s="114"/>
      <c r="CW76" s="107"/>
      <c r="CX76">
        <v>9.4000000000000004E-3</v>
      </c>
      <c r="CY76" s="45">
        <v>5.5902777777777782E-3</v>
      </c>
      <c r="CZ76" s="116"/>
      <c r="DA76" s="123"/>
      <c r="DB76" s="50">
        <f t="shared" si="551"/>
        <v>2.4774656053977124</v>
      </c>
      <c r="DC76" s="107"/>
      <c r="DD76" s="107"/>
      <c r="DE76" s="86">
        <f t="shared" si="1209"/>
        <v>43.020594965675066</v>
      </c>
      <c r="DF76" s="114"/>
      <c r="DG76" s="107"/>
    </row>
    <row r="77" spans="1:111" x14ac:dyDescent="0.25">
      <c r="A77" s="146" t="s">
        <v>22</v>
      </c>
      <c r="B77" s="3">
        <v>1.29E-2</v>
      </c>
      <c r="C77" s="8">
        <v>2.1296296296296298E-3</v>
      </c>
      <c r="D77" s="110">
        <f>AVERAGE(B77,B78)</f>
        <v>1.38E-2</v>
      </c>
      <c r="E77" s="132">
        <f>_xlfn.STDEV.S(B77:B78)</f>
        <v>1.2727922061357851E-3</v>
      </c>
      <c r="F77" s="50">
        <f t="shared" si="1123"/>
        <v>3.3999262031521797</v>
      </c>
      <c r="G77" s="107">
        <f>AVERAGE(F77,F78)</f>
        <v>3.6371303568604709</v>
      </c>
      <c r="H77" s="107">
        <f>_xlfn.STDEV.S(F77:F78)</f>
        <v>0.33545733122549798</v>
      </c>
      <c r="I77" s="86">
        <f t="shared" si="1124"/>
        <v>100</v>
      </c>
      <c r="J77" s="114">
        <f>AVERAGE(I77:I78)</f>
        <v>100</v>
      </c>
      <c r="K77" s="107">
        <f>_xlfn.STDEV.S(I77:I78)</f>
        <v>0</v>
      </c>
      <c r="L77" s="3">
        <v>1.6899999999999998E-2</v>
      </c>
      <c r="M77" s="8">
        <v>2.6620370370370374E-3</v>
      </c>
      <c r="N77" s="110">
        <f>AVERAGE(L77,L79)</f>
        <v>1.7149999999999999E-2</v>
      </c>
      <c r="O77" s="133">
        <f>_xlfn.STDEV.S(L77,L79)</f>
        <v>3.5355339059327408E-4</v>
      </c>
      <c r="P77" s="50">
        <f t="shared" si="1210"/>
        <v>4.4541668863001416</v>
      </c>
      <c r="Q77" s="107">
        <f>AVERAGE(P77,P79)</f>
        <v>4.5200569289968895</v>
      </c>
      <c r="R77" s="107">
        <f>_xlfn.STDEV.S(P77,P79)</f>
        <v>9.3182592007083204E-2</v>
      </c>
      <c r="S77" s="86">
        <f>(P77/$G$77)*100</f>
        <v>122.46376811594202</v>
      </c>
      <c r="T77" s="114">
        <f>AVERAGE(S77,S79)</f>
        <v>124.27536231884058</v>
      </c>
      <c r="U77" s="107">
        <f>_xlfn.STDEV.S(S77,S79)</f>
        <v>2.561981091255622</v>
      </c>
      <c r="V77" s="3">
        <v>1.8599999999999998E-2</v>
      </c>
      <c r="W77" s="8">
        <v>2.9282407407407412E-3</v>
      </c>
      <c r="X77" s="110">
        <f t="shared" ref="X77" si="1211">AVERAGE(V77,V78,V79)</f>
        <v>1.9199999999999998E-2</v>
      </c>
      <c r="Y77" s="112">
        <f t="shared" ref="Y77" si="1212">_xlfn.STDEV.S(V77:V79)</f>
        <v>1.0392304845413282E-3</v>
      </c>
      <c r="Z77" s="50">
        <f t="shared" si="268"/>
        <v>4.9022191766380265</v>
      </c>
      <c r="AA77" s="107">
        <f t="shared" ref="AA77" si="1213">AVERAGE(Z77,Z78,Z79)</f>
        <v>5.0603552791102215</v>
      </c>
      <c r="AB77" s="107">
        <f t="shared" ref="AB77" si="1214">_xlfn.STDEV.S(Z77:Z79)</f>
        <v>0.27389976399275956</v>
      </c>
      <c r="AC77" s="86">
        <f>(Z77/$G$77)*100</f>
        <v>134.78260869565219</v>
      </c>
      <c r="AD77" s="114">
        <f>AVERAGE(AC77:AC79)</f>
        <v>139.13043478260872</v>
      </c>
      <c r="AE77" s="107">
        <f>_xlfn.STDEV.S(AC77:AC79)</f>
        <v>7.53065568508209</v>
      </c>
      <c r="AF77" s="10">
        <v>2.7400000000000001E-2</v>
      </c>
      <c r="AG77" s="8">
        <v>2.6620370370370374E-3</v>
      </c>
      <c r="AH77" s="110">
        <f>AVERAGE(AF78,AF79)</f>
        <v>1.9950000000000002E-2</v>
      </c>
      <c r="AI77" s="112">
        <f>_xlfn.STDEV.S(AF78:AF79)</f>
        <v>1.6263455967290594E-3</v>
      </c>
      <c r="AJ77" s="87">
        <f t="shared" si="544"/>
        <v>7.2215486795635453</v>
      </c>
      <c r="AK77" s="107">
        <f>AVERAGE(AJ78,AJ79)</f>
        <v>5.2580254072004635</v>
      </c>
      <c r="AL77" s="107">
        <f>_xlfn.STDEV.S(AJ78:AJ79)</f>
        <v>0.42863992323258088</v>
      </c>
      <c r="AM77" s="88">
        <f>(AJ77/$G$77)*100</f>
        <v>198.55072463768118</v>
      </c>
      <c r="AN77" s="114">
        <f>AVERAGE(AM78:AM79)</f>
        <v>144.56521739130437</v>
      </c>
      <c r="AO77" s="122">
        <f>_xlfn.STDEV.S(AM78:AM79)</f>
        <v>11.785113019775785</v>
      </c>
      <c r="AP77" s="3">
        <v>2.23E-2</v>
      </c>
      <c r="AQ77" s="8">
        <v>2.3958333333333336E-3</v>
      </c>
      <c r="AR77" s="110">
        <f>AVERAGE(AP77,AP79)</f>
        <v>2.155E-2</v>
      </c>
      <c r="AS77" s="112">
        <f>_xlfn.STDEV.S(AP77,AP79)</f>
        <v>1.0606601717798223E-3</v>
      </c>
      <c r="AT77" s="50">
        <f t="shared" si="545"/>
        <v>5.8773918085498931</v>
      </c>
      <c r="AU77" s="107">
        <f>AVERAGE(AT77,AT79)</f>
        <v>5.6797216804596502</v>
      </c>
      <c r="AV77" s="107">
        <f>_xlfn.STDEV.S(AT77,AT79)</f>
        <v>0.27954777602124897</v>
      </c>
      <c r="AW77" s="86">
        <f>(AT77/$G$77)*100</f>
        <v>161.59420289855078</v>
      </c>
      <c r="AX77" s="114">
        <f>AVERAGE(AW77,AW79)</f>
        <v>156.15942028985512</v>
      </c>
      <c r="AY77" s="107">
        <f>_xlfn.STDEV.S(AW77,AW79)</f>
        <v>7.6859432737668456</v>
      </c>
      <c r="AZ77" s="3">
        <v>1.72E-2</v>
      </c>
      <c r="BA77" s="8">
        <v>2.3958333333333336E-3</v>
      </c>
      <c r="BB77" s="110">
        <f t="shared" ref="BB77" si="1215">AVERAGE(AZ77,AZ78,AZ79)</f>
        <v>1.6266666666666665E-2</v>
      </c>
      <c r="BC77" s="112">
        <f t="shared" ref="BC77" si="1216">_xlfn.STDEV.S(AZ77:AZ79)</f>
        <v>8.6216781042517093E-4</v>
      </c>
      <c r="BD77" s="50">
        <f t="shared" si="546"/>
        <v>4.53323493753624</v>
      </c>
      <c r="BE77" s="107">
        <f t="shared" ref="BE77" si="1217">AVERAGE(BD77,BD78,BD79)</f>
        <v>4.287245444801715</v>
      </c>
      <c r="BF77" s="107">
        <f t="shared" ref="BF77" si="1218">_xlfn.STDEV.S(BD77:BD79)</f>
        <v>0.22723309536270422</v>
      </c>
      <c r="BG77" s="86">
        <f>(BD77/$G$77)*100</f>
        <v>124.63768115942031</v>
      </c>
      <c r="BH77" s="114">
        <f>AVERAGE(BG77:BG79)</f>
        <v>117.87439613526571</v>
      </c>
      <c r="BI77" s="107">
        <f t="shared" ref="BI77" si="1219">_xlfn.STDEV.S(BG77:BG79)</f>
        <v>6.2475928291679113</v>
      </c>
      <c r="BJ77" s="3">
        <v>1.2500000000000001E-2</v>
      </c>
      <c r="BK77" s="8">
        <v>2.1296296296296298E-3</v>
      </c>
      <c r="BL77" s="110">
        <f>AVERAGE(BJ77,BJ78)</f>
        <v>1.29E-2</v>
      </c>
      <c r="BM77" s="112">
        <f>_xlfn.STDEV.S(BJ77:BJ78)</f>
        <v>5.6568542494923706E-4</v>
      </c>
      <c r="BN77" s="50">
        <f t="shared" si="547"/>
        <v>3.294502134837384</v>
      </c>
      <c r="BO77" s="107">
        <f>AVERAGE(BN77,BN78)</f>
        <v>3.3999262031521802</v>
      </c>
      <c r="BP77" s="107">
        <f>_xlfn.STDEV.S(BN77:BN78)</f>
        <v>0.14909214721133218</v>
      </c>
      <c r="BQ77" s="86">
        <f>(BN77/$G$77)*100</f>
        <v>90.57971014492756</v>
      </c>
      <c r="BR77" s="114">
        <f>AVERAGE(BQ77:BQ78)</f>
        <v>93.478260869565233</v>
      </c>
      <c r="BS77" s="107">
        <f>_xlfn.STDEV.S(BQ77:BQ78)</f>
        <v>4.0991697460089593</v>
      </c>
      <c r="BT77" s="3">
        <v>1.0999999999999999E-2</v>
      </c>
      <c r="BU77" s="8">
        <v>3.4606481481481485E-3</v>
      </c>
      <c r="BV77" s="110">
        <f t="shared" ref="BV77" si="1220">AVERAGE(BT77,BT78,BT79)</f>
        <v>1.0433333333333334E-2</v>
      </c>
      <c r="BW77" s="124">
        <f t="shared" ref="BW77" si="1221">_xlfn.STDEV.S(BT77:BT79)</f>
        <v>4.9328828623162438E-4</v>
      </c>
      <c r="BX77" s="50">
        <f t="shared" si="548"/>
        <v>2.8991618786568973</v>
      </c>
      <c r="BY77" s="107">
        <f t="shared" ref="BY77" si="1222">AVERAGE(BX77,BX78,BX79)</f>
        <v>2.7498111152109366</v>
      </c>
      <c r="BZ77" s="107">
        <f t="shared" ref="BZ77" si="1223">_xlfn.STDEV.S(BX77:BX79)</f>
        <v>0.13001114496642882</v>
      </c>
      <c r="CA77" s="86">
        <f>(BX77/$G$77)*100</f>
        <v>79.710144927536248</v>
      </c>
      <c r="CB77" s="114">
        <f>AVERAGE(CA77:CA79)</f>
        <v>75.60386473429952</v>
      </c>
      <c r="CC77" s="107">
        <f t="shared" ref="CC77" si="1224">_xlfn.STDEV.S(CA77:CA79)</f>
        <v>3.5745527987798931</v>
      </c>
      <c r="CD77" s="3">
        <v>7.3000000000000001E-3</v>
      </c>
      <c r="CE77" s="8">
        <v>3.9930555555555561E-3</v>
      </c>
      <c r="CF77" s="110">
        <f t="shared" ref="CF77" si="1225">AVERAGE(CD77,CD78,CD79)</f>
        <v>8.4333333333333343E-3</v>
      </c>
      <c r="CG77" s="124">
        <f t="shared" ref="CG77" si="1226">_xlfn.STDEV.S(CD77:CD79)</f>
        <v>9.8657657246324962E-4</v>
      </c>
      <c r="CH77" s="50">
        <f t="shared" si="549"/>
        <v>1.9239892467450319</v>
      </c>
      <c r="CI77" s="107">
        <f t="shared" ref="CI77" si="1227">AVERAGE(CH77,CH78,CH79)</f>
        <v>2.222690773636955</v>
      </c>
      <c r="CJ77" s="107">
        <f t="shared" ref="CJ77" si="1228">_xlfn.STDEV.S(CH77:CH79)</f>
        <v>0.26002228993285803</v>
      </c>
      <c r="CK77" s="86">
        <f>(CH77/$G$77)*100</f>
        <v>52.89855072463768</v>
      </c>
      <c r="CL77" s="114">
        <f>AVERAGE(CK77:CK79)</f>
        <v>61.111111111111121</v>
      </c>
      <c r="CM77" s="107">
        <f t="shared" ref="CM77" si="1229">_xlfn.STDEV.S(CK77:CK79)</f>
        <v>7.1491055975597888</v>
      </c>
      <c r="CN77" s="3">
        <v>2.8999999999999998E-3</v>
      </c>
      <c r="CO77" s="8">
        <v>6.122685185185185E-3</v>
      </c>
      <c r="CP77" s="110">
        <f t="shared" ref="CP77" si="1230">AVERAGE(CN77,CN78,CN79)</f>
        <v>2.9666666666666665E-3</v>
      </c>
      <c r="CQ77" s="123">
        <f t="shared" ref="CQ77" si="1231">_xlfn.STDEV.S(CN77:CN79)</f>
        <v>3.0550504633038931E-4</v>
      </c>
      <c r="CR77" s="50">
        <f t="shared" si="550"/>
        <v>0.76432449528227298</v>
      </c>
      <c r="CS77" s="107">
        <f t="shared" ref="CS77" si="1232">AVERAGE(CR77,CR78,CR79)</f>
        <v>0.78189517333473901</v>
      </c>
      <c r="CT77" s="107">
        <f t="shared" ref="CT77" si="1233">_xlfn.STDEV.S(CR77:CR79)</f>
        <v>8.051896218712494E-2</v>
      </c>
      <c r="CU77" s="86">
        <f>(CR77/$G$77)*100</f>
        <v>21.014492753623191</v>
      </c>
      <c r="CV77" s="114">
        <f>AVERAGE(CU77:CU79)</f>
        <v>21.497584541062803</v>
      </c>
      <c r="CW77" s="107">
        <f t="shared" ref="CW77" si="1234">_xlfn.STDEV.S(CU77:CU79)</f>
        <v>2.2138046835535468</v>
      </c>
      <c r="CX77">
        <v>1.1000000000000001E-3</v>
      </c>
      <c r="CY77" s="43">
        <v>6.9212962962962969E-3</v>
      </c>
      <c r="CZ77" s="116">
        <f t="shared" ref="CZ77" si="1235">AVERAGE(CX77,CX78,CX79)</f>
        <v>1.0666666666666669E-3</v>
      </c>
      <c r="DA77" s="123">
        <f t="shared" ref="DA77" si="1236">_xlfn.STDEV.S(CX77:CX79)</f>
        <v>5.7735026918962605E-5</v>
      </c>
      <c r="DB77" s="50">
        <f t="shared" si="551"/>
        <v>0.28991618786568979</v>
      </c>
      <c r="DC77" s="107">
        <f t="shared" ref="DC77" si="1237">AVERAGE(DB77,DB78,DB79)</f>
        <v>0.28113084883945677</v>
      </c>
      <c r="DD77" s="107">
        <f t="shared" ref="DD77" si="1238">_xlfn.STDEV.S(DB77:DB79)</f>
        <v>1.5216653555153307E-2</v>
      </c>
      <c r="DE77" s="86">
        <f>(DB77/$G$77)*100</f>
        <v>7.9710144927536248</v>
      </c>
      <c r="DF77" s="114">
        <f>AVERAGE(DE77:DE79)</f>
        <v>7.7294685990338179</v>
      </c>
      <c r="DG77" s="107">
        <f t="shared" ref="DG77" si="1239">_xlfn.STDEV.S(DE77:DE79)</f>
        <v>0.4183697602823383</v>
      </c>
    </row>
    <row r="78" spans="1:111" x14ac:dyDescent="0.25">
      <c r="A78" s="146"/>
      <c r="B78" s="3">
        <v>1.47E-2</v>
      </c>
      <c r="C78" s="8">
        <v>2.1296296296296298E-3</v>
      </c>
      <c r="D78" s="110"/>
      <c r="E78" s="132"/>
      <c r="F78" s="50">
        <f t="shared" si="1123"/>
        <v>3.8743345105687625</v>
      </c>
      <c r="G78" s="107"/>
      <c r="H78" s="107"/>
      <c r="I78" s="86">
        <f t="shared" si="1124"/>
        <v>100</v>
      </c>
      <c r="J78" s="114"/>
      <c r="K78" s="107"/>
      <c r="L78" s="10">
        <v>1.9099999999999999E-2</v>
      </c>
      <c r="M78" s="8">
        <v>2.6620370370370374E-3</v>
      </c>
      <c r="N78" s="110"/>
      <c r="O78" s="133"/>
      <c r="P78" s="87">
        <f t="shared" si="1210"/>
        <v>5.0339992620315224</v>
      </c>
      <c r="Q78" s="107"/>
      <c r="R78" s="107"/>
      <c r="S78" s="88">
        <f t="shared" ref="S78" si="1240">(P78/$G$77)*100</f>
        <v>138.40579710144931</v>
      </c>
      <c r="T78" s="114"/>
      <c r="U78" s="107"/>
      <c r="V78" s="3">
        <v>1.8599999999999998E-2</v>
      </c>
      <c r="W78" s="8">
        <v>2.9282407407407412E-3</v>
      </c>
      <c r="X78" s="110"/>
      <c r="Y78" s="112"/>
      <c r="Z78" s="50">
        <f t="shared" si="268"/>
        <v>4.9022191766380265</v>
      </c>
      <c r="AA78" s="107"/>
      <c r="AB78" s="107"/>
      <c r="AC78" s="86">
        <f t="shared" ref="AC78" si="1241">(Z78/$G$77)*100</f>
        <v>134.78260869565219</v>
      </c>
      <c r="AD78" s="114"/>
      <c r="AE78" s="107"/>
      <c r="AF78" s="3">
        <v>1.8800000000000001E-2</v>
      </c>
      <c r="AG78" s="8">
        <v>2.6620370370370374E-3</v>
      </c>
      <c r="AH78" s="110"/>
      <c r="AI78" s="112"/>
      <c r="AJ78" s="50">
        <f t="shared" si="544"/>
        <v>4.9549312107954249</v>
      </c>
      <c r="AK78" s="107"/>
      <c r="AL78" s="107"/>
      <c r="AM78" s="86">
        <f t="shared" ref="AM78" si="1242">(AJ78/$G$77)*100</f>
        <v>136.23188405797103</v>
      </c>
      <c r="AN78" s="114"/>
      <c r="AO78" s="122"/>
      <c r="AP78" s="89">
        <v>2.4299999999999999E-2</v>
      </c>
      <c r="AQ78" s="8">
        <v>2.3958333333333336E-3</v>
      </c>
      <c r="AR78" s="110"/>
      <c r="AS78" s="112"/>
      <c r="AT78" s="87">
        <f t="shared" si="545"/>
        <v>6.4045121501238729</v>
      </c>
      <c r="AU78" s="107"/>
      <c r="AV78" s="107"/>
      <c r="AW78" s="88">
        <f t="shared" ref="AW78" si="1243">(AT78/$G$77)*100</f>
        <v>176.08695652173913</v>
      </c>
      <c r="AX78" s="114"/>
      <c r="AY78" s="107"/>
      <c r="AZ78" s="3">
        <v>1.61E-2</v>
      </c>
      <c r="BA78" s="8">
        <v>2.3958333333333336E-3</v>
      </c>
      <c r="BB78" s="110"/>
      <c r="BC78" s="112"/>
      <c r="BD78" s="50">
        <f t="shared" si="546"/>
        <v>4.24331874967055</v>
      </c>
      <c r="BE78" s="107"/>
      <c r="BF78" s="107"/>
      <c r="BG78" s="86">
        <f t="shared" ref="BG78" si="1244">(BD78/$G$77)*100</f>
        <v>116.66666666666667</v>
      </c>
      <c r="BH78" s="114"/>
      <c r="BI78" s="107"/>
      <c r="BJ78" s="3">
        <v>1.3299999999999999E-2</v>
      </c>
      <c r="BK78" s="8">
        <v>2.1296296296296298E-3</v>
      </c>
      <c r="BL78" s="110"/>
      <c r="BM78" s="112"/>
      <c r="BN78" s="50">
        <f t="shared" si="547"/>
        <v>3.505350271466976</v>
      </c>
      <c r="BO78" s="107"/>
      <c r="BP78" s="107"/>
      <c r="BQ78" s="86">
        <f t="shared" ref="BQ78" si="1245">(BN78/$G$77)*100</f>
        <v>96.376811594202906</v>
      </c>
      <c r="BR78" s="114"/>
      <c r="BS78" s="107"/>
      <c r="BT78" s="3">
        <v>1.01E-2</v>
      </c>
      <c r="BU78" s="8">
        <v>3.4606481481481485E-3</v>
      </c>
      <c r="BV78" s="110"/>
      <c r="BW78" s="124"/>
      <c r="BX78" s="50">
        <f t="shared" si="548"/>
        <v>2.6619577249486057</v>
      </c>
      <c r="BY78" s="107"/>
      <c r="BZ78" s="107"/>
      <c r="CA78" s="86">
        <f t="shared" ref="CA78" si="1246">(BX78/$G$77)*100</f>
        <v>73.188405797101453</v>
      </c>
      <c r="CB78" s="114"/>
      <c r="CC78" s="107"/>
      <c r="CD78" s="3">
        <v>9.1000000000000004E-3</v>
      </c>
      <c r="CE78" s="8">
        <v>3.9930555555555561E-3</v>
      </c>
      <c r="CF78" s="110"/>
      <c r="CG78" s="124"/>
      <c r="CH78" s="50">
        <f t="shared" si="549"/>
        <v>2.3983975541616154</v>
      </c>
      <c r="CI78" s="107"/>
      <c r="CJ78" s="107"/>
      <c r="CK78" s="86">
        <f t="shared" ref="CK78" si="1247">(CH78/$G$77)*100</f>
        <v>65.942028985507264</v>
      </c>
      <c r="CL78" s="114"/>
      <c r="CM78" s="107"/>
      <c r="CN78" s="3">
        <v>3.3E-3</v>
      </c>
      <c r="CO78" s="8">
        <v>6.122685185185185E-3</v>
      </c>
      <c r="CP78" s="110"/>
      <c r="CQ78" s="123"/>
      <c r="CR78" s="50">
        <f t="shared" si="550"/>
        <v>0.86974856359706931</v>
      </c>
      <c r="CS78" s="107"/>
      <c r="CT78" s="107"/>
      <c r="CU78" s="86">
        <f t="shared" ref="CU78" si="1248">(CR78/$G$77)*100</f>
        <v>23.913043478260875</v>
      </c>
      <c r="CV78" s="114"/>
      <c r="CW78" s="107"/>
      <c r="CX78">
        <v>1E-3</v>
      </c>
      <c r="CY78" s="43">
        <v>6.9212962962962969E-3</v>
      </c>
      <c r="CZ78" s="116"/>
      <c r="DA78" s="123"/>
      <c r="DB78" s="50">
        <f t="shared" si="551"/>
        <v>0.26356017078699068</v>
      </c>
      <c r="DC78" s="107"/>
      <c r="DD78" s="107"/>
      <c r="DE78" s="86">
        <f t="shared" ref="DE78" si="1249">(DB78/$G$77)*100</f>
        <v>7.2463768115942031</v>
      </c>
      <c r="DF78" s="114"/>
      <c r="DG78" s="107"/>
    </row>
    <row r="79" spans="1:111" x14ac:dyDescent="0.25">
      <c r="A79" s="146"/>
      <c r="B79" s="10">
        <v>2.2800000000000001E-2</v>
      </c>
      <c r="C79" s="8">
        <v>2.1296296296296298E-3</v>
      </c>
      <c r="D79" s="110"/>
      <c r="E79" s="132"/>
      <c r="F79" s="87">
        <f t="shared" si="1123"/>
        <v>6.009171893943388</v>
      </c>
      <c r="G79" s="107"/>
      <c r="H79" s="107"/>
      <c r="I79" s="88">
        <f t="shared" si="1124"/>
        <v>100</v>
      </c>
      <c r="J79" s="114"/>
      <c r="K79" s="107"/>
      <c r="L79" s="3">
        <v>1.7399999999999999E-2</v>
      </c>
      <c r="M79" s="8">
        <v>2.6620370370370374E-3</v>
      </c>
      <c r="N79" s="110"/>
      <c r="O79" s="133"/>
      <c r="P79" s="50">
        <f t="shared" si="1210"/>
        <v>4.5859469716936374</v>
      </c>
      <c r="Q79" s="107"/>
      <c r="R79" s="107"/>
      <c r="S79" s="86">
        <f>(P79/$G$77)*100</f>
        <v>126.08695652173914</v>
      </c>
      <c r="T79" s="114"/>
      <c r="U79" s="107"/>
      <c r="V79" s="3">
        <v>2.0400000000000001E-2</v>
      </c>
      <c r="W79" s="8">
        <v>2.9282407407407412E-3</v>
      </c>
      <c r="X79" s="110"/>
      <c r="Y79" s="112"/>
      <c r="Z79" s="50">
        <f t="shared" si="268"/>
        <v>5.3766274840546107</v>
      </c>
      <c r="AA79" s="107"/>
      <c r="AB79" s="107"/>
      <c r="AC79" s="86">
        <f>(Z79/$G$77)*100</f>
        <v>147.82608695652178</v>
      </c>
      <c r="AD79" s="114"/>
      <c r="AE79" s="107"/>
      <c r="AF79" s="3">
        <v>2.1100000000000001E-2</v>
      </c>
      <c r="AG79" s="8">
        <v>2.6620370370370374E-3</v>
      </c>
      <c r="AH79" s="110"/>
      <c r="AI79" s="112"/>
      <c r="AJ79" s="50">
        <f t="shared" si="544"/>
        <v>5.5611196036055031</v>
      </c>
      <c r="AK79" s="107"/>
      <c r="AL79" s="107"/>
      <c r="AM79" s="86">
        <f>(AJ79/$G$77)*100</f>
        <v>152.89855072463769</v>
      </c>
      <c r="AN79" s="114"/>
      <c r="AO79" s="122"/>
      <c r="AP79" s="3">
        <v>2.0799999999999999E-2</v>
      </c>
      <c r="AQ79" s="8">
        <v>2.3958333333333336E-3</v>
      </c>
      <c r="AR79" s="110"/>
      <c r="AS79" s="112"/>
      <c r="AT79" s="50">
        <f t="shared" si="545"/>
        <v>5.4820515523694064</v>
      </c>
      <c r="AU79" s="107"/>
      <c r="AV79" s="107"/>
      <c r="AW79" s="86">
        <f>(AT79/$G$77)*100</f>
        <v>150.72463768115944</v>
      </c>
      <c r="AX79" s="114"/>
      <c r="AY79" s="107"/>
      <c r="AZ79" s="3">
        <v>1.55E-2</v>
      </c>
      <c r="BA79" s="8">
        <v>2.3958333333333336E-3</v>
      </c>
      <c r="BB79" s="110"/>
      <c r="BC79" s="112"/>
      <c r="BD79" s="50">
        <f t="shared" si="546"/>
        <v>4.085182647198355</v>
      </c>
      <c r="BE79" s="107"/>
      <c r="BF79" s="107"/>
      <c r="BG79" s="86">
        <f>(BD79/$G$77)*100</f>
        <v>112.31884057971016</v>
      </c>
      <c r="BH79" s="114"/>
      <c r="BI79" s="107"/>
      <c r="BJ79" s="10">
        <v>1.55E-2</v>
      </c>
      <c r="BK79" s="8">
        <v>2.1296296296296298E-3</v>
      </c>
      <c r="BL79" s="110"/>
      <c r="BM79" s="112"/>
      <c r="BN79" s="87">
        <f t="shared" si="547"/>
        <v>4.085182647198355</v>
      </c>
      <c r="BO79" s="107"/>
      <c r="BP79" s="107"/>
      <c r="BQ79" s="88">
        <f>(BN79/$G$77)*100</f>
        <v>112.31884057971016</v>
      </c>
      <c r="BR79" s="114"/>
      <c r="BS79" s="107"/>
      <c r="BT79" s="3">
        <v>1.0200000000000001E-2</v>
      </c>
      <c r="BU79" s="8">
        <v>3.4606481481481485E-3</v>
      </c>
      <c r="BV79" s="110"/>
      <c r="BW79" s="124"/>
      <c r="BX79" s="50">
        <f t="shared" si="548"/>
        <v>2.6883137420273053</v>
      </c>
      <c r="BY79" s="107"/>
      <c r="BZ79" s="107"/>
      <c r="CA79" s="86">
        <f>(BX79/$G$77)*100</f>
        <v>73.913043478260889</v>
      </c>
      <c r="CB79" s="114"/>
      <c r="CC79" s="107"/>
      <c r="CD79" s="3">
        <v>8.8999999999999999E-3</v>
      </c>
      <c r="CE79" s="8">
        <v>3.9930555555555561E-3</v>
      </c>
      <c r="CF79" s="110"/>
      <c r="CG79" s="124"/>
      <c r="CH79" s="50">
        <f t="shared" si="549"/>
        <v>2.345685520004217</v>
      </c>
      <c r="CI79" s="107"/>
      <c r="CJ79" s="107"/>
      <c r="CK79" s="86">
        <f>(CH79/$G$77)*100</f>
        <v>64.49275362318842</v>
      </c>
      <c r="CL79" s="114"/>
      <c r="CM79" s="107"/>
      <c r="CN79" s="3">
        <v>2.7000000000000001E-3</v>
      </c>
      <c r="CO79" s="8">
        <v>6.122685185185185E-3</v>
      </c>
      <c r="CP79" s="110"/>
      <c r="CQ79" s="123"/>
      <c r="CR79" s="50">
        <f t="shared" si="550"/>
        <v>0.71161246112487486</v>
      </c>
      <c r="CS79" s="107"/>
      <c r="CT79" s="107"/>
      <c r="CU79" s="86">
        <f>(CR79/$G$77)*100</f>
        <v>19.565217391304351</v>
      </c>
      <c r="CV79" s="114"/>
      <c r="CW79" s="107"/>
      <c r="CX79">
        <v>1.1000000000000001E-3</v>
      </c>
      <c r="CY79" s="43">
        <v>6.9212962962962969E-3</v>
      </c>
      <c r="CZ79" s="116"/>
      <c r="DA79" s="123"/>
      <c r="DB79" s="50">
        <f t="shared" si="551"/>
        <v>0.28991618786568979</v>
      </c>
      <c r="DC79" s="107"/>
      <c r="DD79" s="107"/>
      <c r="DE79" s="86">
        <f>(DB79/$G$77)*100</f>
        <v>7.9710144927536248</v>
      </c>
      <c r="DF79" s="114"/>
      <c r="DG79" s="107"/>
    </row>
    <row r="80" spans="1:111" x14ac:dyDescent="0.25">
      <c r="A80" s="140" t="s">
        <v>23</v>
      </c>
      <c r="B80" s="3">
        <v>0.02</v>
      </c>
      <c r="C80" s="8">
        <v>2.1296296296296298E-3</v>
      </c>
      <c r="D80" s="110">
        <f>AVERAGE(B80,B81,B82)</f>
        <v>2.0500000000000001E-2</v>
      </c>
      <c r="E80" s="132">
        <f>_xlfn.STDEV.S(B80:B82)</f>
        <v>7.8102496759066477E-4</v>
      </c>
      <c r="F80" s="50">
        <f t="shared" si="1123"/>
        <v>5.271203415739814</v>
      </c>
      <c r="G80" s="107">
        <f>AVERAGE(F80,F81,F82)</f>
        <v>5.4029835011333089</v>
      </c>
      <c r="H80" s="107">
        <f>_xlfn.STDEV.S(F80:F82)</f>
        <v>0.2058470738470996</v>
      </c>
      <c r="I80" s="86">
        <f t="shared" si="1124"/>
        <v>100</v>
      </c>
      <c r="J80" s="114">
        <f t="shared" ref="J80" si="1250">AVERAGE(I80:I82)</f>
        <v>100</v>
      </c>
      <c r="K80" s="107">
        <f t="shared" ref="K80" si="1251">_xlfn.STDEV.S(I80:I82)</f>
        <v>0</v>
      </c>
      <c r="L80" s="3">
        <v>2.3E-2</v>
      </c>
      <c r="M80" s="8">
        <v>2.6620370370370374E-3</v>
      </c>
      <c r="N80" s="110">
        <f t="shared" ref="N80" si="1252">AVERAGE(L80,L81,L82)</f>
        <v>2.23E-2</v>
      </c>
      <c r="O80" s="133">
        <f t="shared" ref="O80:O95" si="1253">_xlfn.STDEV.S(L80:L82)</f>
        <v>8.8881944173155878E-4</v>
      </c>
      <c r="P80" s="50">
        <f t="shared" si="1210"/>
        <v>6.0618839281007855</v>
      </c>
      <c r="Q80" s="107">
        <f t="shared" ref="Q80" si="1254">AVERAGE(P80,P81,P82)</f>
        <v>5.8773918085498922</v>
      </c>
      <c r="R80" s="107">
        <f t="shared" ref="R80" si="1255">_xlfn.STDEV.S(P80:P82)</f>
        <v>0.23425740386156726</v>
      </c>
      <c r="S80" s="86">
        <f>(P80/$G$80)*100</f>
        <v>112.19512195121951</v>
      </c>
      <c r="T80" s="114">
        <f t="shared" ref="T80" si="1256">AVERAGE(S80:S82)</f>
        <v>108.78048780487804</v>
      </c>
      <c r="U80" s="107">
        <f t="shared" ref="U80" si="1257">_xlfn.STDEV.S(S80:S82)</f>
        <v>4.3357045938124763</v>
      </c>
      <c r="V80" s="3">
        <v>2.2599999999999999E-2</v>
      </c>
      <c r="W80" s="8">
        <v>2.9282407407407412E-3</v>
      </c>
      <c r="X80" s="110">
        <f t="shared" ref="X80" si="1258">AVERAGE(V80,V81,V82)</f>
        <v>2.2800000000000001E-2</v>
      </c>
      <c r="Y80" s="112">
        <f t="shared" ref="Y80" si="1259">_xlfn.STDEV.S(V80:V82)</f>
        <v>1.0148891565092231E-3</v>
      </c>
      <c r="Z80" s="50">
        <f t="shared" si="268"/>
        <v>5.9564598597859888</v>
      </c>
      <c r="AA80" s="107">
        <f t="shared" ref="AA80" si="1260">AVERAGE(Z80,Z81,Z82)</f>
        <v>6.009171893943388</v>
      </c>
      <c r="AB80" s="107">
        <f t="shared" ref="AB80" si="1261">_xlfn.STDEV.S(Z80:Z82)</f>
        <v>0.2674843594194356</v>
      </c>
      <c r="AC80" s="86">
        <f>(Z80/$G$80)*100</f>
        <v>110.24390243902438</v>
      </c>
      <c r="AD80" s="114">
        <f t="shared" ref="AD80" si="1262">AVERAGE(AC80:AC82)</f>
        <v>111.21951219512194</v>
      </c>
      <c r="AE80" s="107">
        <f t="shared" ref="AE80" si="1263">_xlfn.STDEV.S(AC80:AC82)</f>
        <v>4.9506788122401115</v>
      </c>
      <c r="AF80" s="3">
        <v>2.2800000000000001E-2</v>
      </c>
      <c r="AG80" s="8">
        <v>2.6620370370370374E-3</v>
      </c>
      <c r="AH80" s="110">
        <f t="shared" ref="AH80" si="1264">AVERAGE(AF80,AF81,AF82)</f>
        <v>2.3199999999999998E-2</v>
      </c>
      <c r="AI80" s="112">
        <f t="shared" ref="AI80" si="1265">_xlfn.STDEV.S(AF80:AF82)</f>
        <v>6.928203230275507E-4</v>
      </c>
      <c r="AJ80" s="50">
        <f t="shared" si="544"/>
        <v>6.009171893943388</v>
      </c>
      <c r="AK80" s="107">
        <f t="shared" ref="AK80" si="1266">AVERAGE(AJ80,AJ81,AJ82)</f>
        <v>6.1145959622581847</v>
      </c>
      <c r="AL80" s="107">
        <f t="shared" ref="AL80" si="1267">_xlfn.STDEV.S(AJ80:AJ82)</f>
        <v>0.18259984266183901</v>
      </c>
      <c r="AM80" s="86">
        <f>(AJ80/$G$80)*100</f>
        <v>111.21951219512196</v>
      </c>
      <c r="AN80" s="114">
        <f t="shared" ref="AN80" si="1268">AVERAGE(AM80:AM82)</f>
        <v>113.17073170731709</v>
      </c>
      <c r="AO80" s="107">
        <f t="shared" ref="AO80" si="1269">_xlfn.STDEV.S(AM80:AM82)</f>
        <v>3.3796113318416983</v>
      </c>
      <c r="AP80" s="3">
        <v>2.3400000000000001E-2</v>
      </c>
      <c r="AQ80" s="8">
        <v>2.3958333333333336E-3</v>
      </c>
      <c r="AR80" s="110">
        <f>AVERAGE(AP80,AP82)</f>
        <v>2.3E-2</v>
      </c>
      <c r="AS80" s="112">
        <f>_xlfn.STDEV.S(AP80,AP82)</f>
        <v>5.6568542494923955E-4</v>
      </c>
      <c r="AT80" s="50">
        <f t="shared" si="545"/>
        <v>6.1673079964155821</v>
      </c>
      <c r="AU80" s="107">
        <f>AVERAGE(AT80,AT82)</f>
        <v>6.0618839281007855</v>
      </c>
      <c r="AV80" s="107">
        <f>_xlfn.STDEV.S(AT80,AT82)</f>
        <v>0.14909214721133313</v>
      </c>
      <c r="AW80" s="86">
        <f>(AT80/$G$80)*100</f>
        <v>114.14634146341464</v>
      </c>
      <c r="AX80" s="114">
        <f>AVERAGE(AW80,AW82)</f>
        <v>112.19512195121951</v>
      </c>
      <c r="AY80" s="107">
        <f>_xlfn.STDEV.S(AW80,AW82)</f>
        <v>2.7594410973133687</v>
      </c>
      <c r="AZ80" s="3">
        <v>1.9099999999999999E-2</v>
      </c>
      <c r="BA80" s="8">
        <v>2.3958333333333336E-3</v>
      </c>
      <c r="BB80" s="110">
        <f>AVERAGE(AZ80,AZ82)</f>
        <v>1.9549999999999998E-2</v>
      </c>
      <c r="BC80" s="112">
        <f>_xlfn.STDEV.S(AZ80,AZ82)</f>
        <v>6.3639610306789386E-4</v>
      </c>
      <c r="BD80" s="50">
        <f t="shared" si="546"/>
        <v>5.0339992620315224</v>
      </c>
      <c r="BE80" s="107">
        <f>AVERAGE(BD80,BD82)</f>
        <v>5.1526013388856686</v>
      </c>
      <c r="BF80" s="107">
        <f>_xlfn.STDEV.S(BD80,BD82)</f>
        <v>0.16772866561274916</v>
      </c>
      <c r="BG80" s="86">
        <f>(BD80/$G$80)*100</f>
        <v>93.170731707317074</v>
      </c>
      <c r="BH80" s="114">
        <f>AVERAGE(BG80,BG82)</f>
        <v>95.365853658536594</v>
      </c>
      <c r="BI80" s="107">
        <f>_xlfn.STDEV.S(BG80,BG82)</f>
        <v>3.104371234477536</v>
      </c>
      <c r="BJ80" s="3">
        <v>1.5800000000000002E-2</v>
      </c>
      <c r="BK80" s="8">
        <v>2.1296296296296298E-3</v>
      </c>
      <c r="BL80" s="110">
        <f t="shared" ref="BL80" si="1270">AVERAGE(BJ80,BJ81,BJ82)</f>
        <v>1.6566666666666667E-2</v>
      </c>
      <c r="BM80" s="112">
        <f t="shared" ref="BM80" si="1271">_xlfn.STDEV.S(BJ80:BJ82)</f>
        <v>8.0208062770106294E-4</v>
      </c>
      <c r="BN80" s="50">
        <f t="shared" si="547"/>
        <v>4.1642506984344534</v>
      </c>
      <c r="BO80" s="107">
        <f t="shared" ref="BO80" si="1272">AVERAGE(BN80,BN81,BN82)</f>
        <v>4.3663134960378125</v>
      </c>
      <c r="BP80" s="107">
        <f t="shared" ref="BP80" si="1273">_xlfn.STDEV.S(BN80:BN82)</f>
        <v>0.21139650722182865</v>
      </c>
      <c r="BQ80" s="86">
        <f>(BN80/$G$80)*100</f>
        <v>77.073170731707336</v>
      </c>
      <c r="BR80" s="114">
        <f t="shared" ref="BR80" si="1274">AVERAGE(BQ80:BQ82)</f>
        <v>80.813008130081315</v>
      </c>
      <c r="BS80" s="107">
        <f t="shared" ref="BS80" si="1275">_xlfn.STDEV.S(BQ80:BQ82)</f>
        <v>3.9125884278100589</v>
      </c>
      <c r="BT80" s="3">
        <v>1.32E-2</v>
      </c>
      <c r="BU80" s="8">
        <v>3.4606481481481485E-3</v>
      </c>
      <c r="BV80" s="110">
        <f t="shared" ref="BV80" si="1276">AVERAGE(BT80,BT81,BT82)</f>
        <v>1.3100000000000001E-2</v>
      </c>
      <c r="BW80" s="124">
        <f t="shared" ref="BW80" si="1277">_xlfn.STDEV.S(BT80:BT82)</f>
        <v>7.5498344352707475E-4</v>
      </c>
      <c r="BX80" s="50">
        <f t="shared" si="548"/>
        <v>3.4789942543882773</v>
      </c>
      <c r="BY80" s="107">
        <f t="shared" ref="BY80" si="1278">AVERAGE(BX80,BX81,BX82)</f>
        <v>3.4526382373095781</v>
      </c>
      <c r="BZ80" s="107">
        <f t="shared" ref="BZ80" si="1279">_xlfn.STDEV.S(BX80:BX82)</f>
        <v>0.19898356531734609</v>
      </c>
      <c r="CA80" s="86">
        <f>(BX80/$G$80)*100</f>
        <v>64.390243902439025</v>
      </c>
      <c r="CB80" s="114">
        <f t="shared" ref="CB80" si="1280">AVERAGE(CA80:CA82)</f>
        <v>63.902439024390254</v>
      </c>
      <c r="CC80" s="107">
        <f t="shared" ref="CC80" si="1281">_xlfn.STDEV.S(CA80:CA82)</f>
        <v>3.6828460659857325</v>
      </c>
      <c r="CD80" s="3">
        <v>1.09E-2</v>
      </c>
      <c r="CE80" s="8">
        <v>3.9930555555555561E-3</v>
      </c>
      <c r="CF80" s="110">
        <f>AVERAGE(CD80,CD81,CD82)</f>
        <v>1.0233333333333332E-2</v>
      </c>
      <c r="CG80" s="124">
        <f t="shared" ref="CG80" si="1282">_xlfn.STDEV.S(CD80:CD82)</f>
        <v>6.1101009266077862E-4</v>
      </c>
      <c r="CH80" s="50">
        <f t="shared" si="549"/>
        <v>2.8728058615781986</v>
      </c>
      <c r="CI80" s="107">
        <f t="shared" ref="CI80" si="1283">AVERAGE(CH80,CH81,CH82)</f>
        <v>2.6970990810535382</v>
      </c>
      <c r="CJ80" s="107">
        <f t="shared" ref="CJ80" si="1284">_xlfn.STDEV.S(CH80:CH82)</f>
        <v>0.1610379243742498</v>
      </c>
      <c r="CK80" s="86">
        <f>(CH80/$G$80)*100</f>
        <v>53.170731707317074</v>
      </c>
      <c r="CL80" s="114">
        <f t="shared" ref="CL80" si="1285">AVERAGE(CK80:CK82)</f>
        <v>49.918699186991866</v>
      </c>
      <c r="CM80" s="107">
        <f t="shared" ref="CM80" si="1286">_xlfn.STDEV.S(CK80:CK82)</f>
        <v>2.9805370373696483</v>
      </c>
      <c r="CN80" s="3">
        <v>4.0000000000000001E-3</v>
      </c>
      <c r="CO80" s="8">
        <v>6.122685185185185E-3</v>
      </c>
      <c r="CP80" s="110">
        <f t="shared" ref="CP80" si="1287">AVERAGE(CN80,CN81,CN82)</f>
        <v>4.3666666666666671E-3</v>
      </c>
      <c r="CQ80" s="123">
        <f t="shared" ref="CQ80" si="1288">_xlfn.STDEV.S(CN80:CN82)</f>
        <v>3.2145502536643172E-4</v>
      </c>
      <c r="CR80" s="50">
        <f t="shared" si="550"/>
        <v>1.0542406831479627</v>
      </c>
      <c r="CS80" s="107">
        <f t="shared" ref="CS80" si="1289">AVERAGE(CR80,CR81,CR82)</f>
        <v>1.1508794124365258</v>
      </c>
      <c r="CT80" s="107">
        <f t="shared" ref="CT80" si="1290">_xlfn.STDEV.S(CR80:CR82)</f>
        <v>8.4722741385913125E-2</v>
      </c>
      <c r="CU80" s="86">
        <f>(CR80/$G$80)*100</f>
        <v>19.512195121951219</v>
      </c>
      <c r="CV80" s="114">
        <f t="shared" ref="CV80" si="1291">AVERAGE(CU80:CU82)</f>
        <v>21.300813008130081</v>
      </c>
      <c r="CW80" s="107">
        <f t="shared" ref="CW80" si="1292">_xlfn.STDEV.S(CU80:CU82)</f>
        <v>1.5680732944703986</v>
      </c>
      <c r="CX80">
        <v>1.6999999999999999E-3</v>
      </c>
      <c r="CY80" s="43">
        <v>6.9212962962962969E-3</v>
      </c>
      <c r="CZ80" s="116">
        <f t="shared" ref="CZ80" si="1293">AVERAGE(CX80,CX81,CX82)</f>
        <v>1.6333333333333332E-3</v>
      </c>
      <c r="DA80" s="123">
        <f t="shared" ref="DA80" si="1294">_xlfn.STDEV.S(CX80:CX82)</f>
        <v>1.1547005383792509E-4</v>
      </c>
      <c r="DB80" s="50">
        <f t="shared" si="551"/>
        <v>0.44805229033788413</v>
      </c>
      <c r="DC80" s="107">
        <f t="shared" ref="DC80" si="1295">AVERAGE(DB80,DB81,DB82)</f>
        <v>0.43048161228541809</v>
      </c>
      <c r="DD80" s="107">
        <f t="shared" ref="DD80" si="1296">_xlfn.STDEV.S(DB80:DB82)</f>
        <v>3.0433307110306552E-2</v>
      </c>
      <c r="DE80" s="86">
        <f>(DB80/$G$80)*100</f>
        <v>8.2926829268292668</v>
      </c>
      <c r="DF80" s="114">
        <f t="shared" ref="DF80" si="1297">AVERAGE(DE80:DE82)</f>
        <v>7.9674796747967465</v>
      </c>
      <c r="DG80" s="107">
        <f t="shared" ref="DG80" si="1298">_xlfn.STDEV.S(DE80:DE82)</f>
        <v>0.56326855530695141</v>
      </c>
    </row>
    <row r="81" spans="1:111" x14ac:dyDescent="0.25">
      <c r="A81" s="140"/>
      <c r="B81" s="3">
        <v>2.1399999999999999E-2</v>
      </c>
      <c r="C81" s="8">
        <v>2.1296296296296298E-3</v>
      </c>
      <c r="D81" s="110"/>
      <c r="E81" s="132"/>
      <c r="F81" s="50">
        <f t="shared" si="1123"/>
        <v>5.6401876548416006</v>
      </c>
      <c r="G81" s="107"/>
      <c r="H81" s="107"/>
      <c r="I81" s="86">
        <f t="shared" si="1124"/>
        <v>100</v>
      </c>
      <c r="J81" s="114"/>
      <c r="K81" s="107"/>
      <c r="L81" s="3">
        <v>2.1299999999999999E-2</v>
      </c>
      <c r="M81" s="8">
        <v>2.6620370370370374E-3</v>
      </c>
      <c r="N81" s="110"/>
      <c r="O81" s="133"/>
      <c r="P81" s="50">
        <f t="shared" si="1210"/>
        <v>5.6138316377629014</v>
      </c>
      <c r="Q81" s="107"/>
      <c r="R81" s="107"/>
      <c r="S81" s="86">
        <f t="shared" ref="S81" si="1299">(P81/$G$80)*100</f>
        <v>103.90243902439025</v>
      </c>
      <c r="T81" s="114"/>
      <c r="U81" s="107"/>
      <c r="V81" s="3">
        <v>2.1899999999999999E-2</v>
      </c>
      <c r="W81" s="8">
        <v>2.9282407407407412E-3</v>
      </c>
      <c r="X81" s="110"/>
      <c r="Y81" s="112"/>
      <c r="Z81" s="50">
        <f t="shared" si="268"/>
        <v>5.7719677402350955</v>
      </c>
      <c r="AA81" s="107"/>
      <c r="AB81" s="107"/>
      <c r="AC81" s="86">
        <f t="shared" ref="AC81" si="1300">(Z81/$G$80)*100</f>
        <v>106.82926829268291</v>
      </c>
      <c r="AD81" s="114"/>
      <c r="AE81" s="107"/>
      <c r="AF81" s="3">
        <v>2.4E-2</v>
      </c>
      <c r="AG81" s="8">
        <v>2.6620370370370374E-3</v>
      </c>
      <c r="AH81" s="110"/>
      <c r="AI81" s="112"/>
      <c r="AJ81" s="50">
        <f t="shared" si="544"/>
        <v>6.3254440988877763</v>
      </c>
      <c r="AK81" s="107"/>
      <c r="AL81" s="107"/>
      <c r="AM81" s="86">
        <f t="shared" ref="AM81" si="1301">(AJ81/$G$80)*100</f>
        <v>117.07317073170731</v>
      </c>
      <c r="AN81" s="114"/>
      <c r="AO81" s="107"/>
      <c r="AP81" s="89">
        <v>1.95E-2</v>
      </c>
      <c r="AQ81" s="8">
        <v>2.3958333333333336E-3</v>
      </c>
      <c r="AR81" s="110"/>
      <c r="AS81" s="112"/>
      <c r="AT81" s="87">
        <f t="shared" si="545"/>
        <v>5.1394233303463182</v>
      </c>
      <c r="AU81" s="107"/>
      <c r="AV81" s="107"/>
      <c r="AW81" s="88">
        <f t="shared" ref="AW81" si="1302">(AT81/$G$80)*100</f>
        <v>95.121951219512198</v>
      </c>
      <c r="AX81" s="114"/>
      <c r="AY81" s="107"/>
      <c r="AZ81" s="89">
        <v>2.2100000000000002E-2</v>
      </c>
      <c r="BA81" s="8">
        <v>2.3958333333333336E-3</v>
      </c>
      <c r="BB81" s="110"/>
      <c r="BC81" s="112"/>
      <c r="BD81" s="87">
        <f t="shared" si="546"/>
        <v>5.8246797743924947</v>
      </c>
      <c r="BE81" s="107"/>
      <c r="BF81" s="107"/>
      <c r="BG81" s="88">
        <f t="shared" ref="BG81" si="1303">(BD81/$G$80)*100</f>
        <v>107.80487804878049</v>
      </c>
      <c r="BH81" s="114"/>
      <c r="BI81" s="107"/>
      <c r="BJ81" s="3">
        <v>1.6500000000000001E-2</v>
      </c>
      <c r="BK81" s="8">
        <v>2.1296296296296298E-3</v>
      </c>
      <c r="BL81" s="110"/>
      <c r="BM81" s="112"/>
      <c r="BN81" s="50">
        <f t="shared" si="547"/>
        <v>4.3487428179853467</v>
      </c>
      <c r="BO81" s="107"/>
      <c r="BP81" s="107"/>
      <c r="BQ81" s="86">
        <f t="shared" ref="BQ81" si="1304">(BN81/$G$80)*100</f>
        <v>80.487804878048792</v>
      </c>
      <c r="BR81" s="114"/>
      <c r="BS81" s="107"/>
      <c r="BT81" s="3">
        <v>1.23E-2</v>
      </c>
      <c r="BU81" s="8">
        <v>3.4606481481481485E-3</v>
      </c>
      <c r="BV81" s="110"/>
      <c r="BW81" s="124"/>
      <c r="BX81" s="50">
        <f t="shared" si="548"/>
        <v>3.2417901006799856</v>
      </c>
      <c r="BY81" s="107"/>
      <c r="BZ81" s="107"/>
      <c r="CA81" s="86">
        <f t="shared" ref="CA81" si="1305">(BX81/$G$80)*100</f>
        <v>60.000000000000007</v>
      </c>
      <c r="CB81" s="114"/>
      <c r="CC81" s="107"/>
      <c r="CD81" s="3">
        <v>9.7000000000000003E-3</v>
      </c>
      <c r="CE81" s="8">
        <v>3.9930555555555561E-3</v>
      </c>
      <c r="CF81" s="110"/>
      <c r="CG81" s="124"/>
      <c r="CH81" s="50">
        <f t="shared" si="549"/>
        <v>2.5565336566338099</v>
      </c>
      <c r="CI81" s="107"/>
      <c r="CJ81" s="107"/>
      <c r="CK81" s="86">
        <f t="shared" ref="CK81" si="1306">(CH81/$G$80)*100</f>
        <v>47.317073170731717</v>
      </c>
      <c r="CL81" s="114"/>
      <c r="CM81" s="107"/>
      <c r="CN81" s="3">
        <v>4.5999999999999999E-3</v>
      </c>
      <c r="CO81" s="8">
        <v>6.122685185185185E-3</v>
      </c>
      <c r="CP81" s="110"/>
      <c r="CQ81" s="123"/>
      <c r="CR81" s="50">
        <f t="shared" si="550"/>
        <v>1.212376785620157</v>
      </c>
      <c r="CS81" s="107"/>
      <c r="CT81" s="107"/>
      <c r="CU81" s="86">
        <f t="shared" ref="CU81" si="1307">(CR81/$G$80)*100</f>
        <v>22.439024390243901</v>
      </c>
      <c r="CV81" s="114"/>
      <c r="CW81" s="107"/>
      <c r="CX81">
        <v>1.5E-3</v>
      </c>
      <c r="CY81" s="43">
        <v>6.9212962962962969E-3</v>
      </c>
      <c r="CZ81" s="116"/>
      <c r="DA81" s="123"/>
      <c r="DB81" s="50">
        <f t="shared" si="551"/>
        <v>0.39534025618048602</v>
      </c>
      <c r="DC81" s="107"/>
      <c r="DD81" s="107"/>
      <c r="DE81" s="86">
        <f t="shared" ref="DE81" si="1308">(DB81/$G$80)*100</f>
        <v>7.3170731707317067</v>
      </c>
      <c r="DF81" s="114"/>
      <c r="DG81" s="107"/>
    </row>
    <row r="82" spans="1:111" x14ac:dyDescent="0.25">
      <c r="A82" s="140"/>
      <c r="B82" s="3">
        <v>2.01E-2</v>
      </c>
      <c r="C82" s="8">
        <v>2.1296296296296298E-3</v>
      </c>
      <c r="D82" s="110"/>
      <c r="E82" s="132"/>
      <c r="F82" s="50">
        <f t="shared" si="1123"/>
        <v>5.2975594328185123</v>
      </c>
      <c r="G82" s="107"/>
      <c r="H82" s="107"/>
      <c r="I82" s="86">
        <f t="shared" si="1124"/>
        <v>100</v>
      </c>
      <c r="J82" s="114"/>
      <c r="K82" s="107"/>
      <c r="L82" s="3">
        <v>2.2599999999999999E-2</v>
      </c>
      <c r="M82" s="8">
        <v>2.6620370370370374E-3</v>
      </c>
      <c r="N82" s="110"/>
      <c r="O82" s="133"/>
      <c r="P82" s="50">
        <f t="shared" si="1210"/>
        <v>5.9564598597859888</v>
      </c>
      <c r="Q82" s="107"/>
      <c r="R82" s="107"/>
      <c r="S82" s="86">
        <f>(P82/$G$80)*100</f>
        <v>110.24390243902438</v>
      </c>
      <c r="T82" s="114"/>
      <c r="U82" s="107"/>
      <c r="V82" s="3">
        <v>2.3900000000000001E-2</v>
      </c>
      <c r="W82" s="8">
        <v>2.9282407407407412E-3</v>
      </c>
      <c r="X82" s="110"/>
      <c r="Y82" s="112"/>
      <c r="Z82" s="50">
        <f t="shared" si="268"/>
        <v>6.2990880818090771</v>
      </c>
      <c r="AA82" s="107"/>
      <c r="AB82" s="107"/>
      <c r="AC82" s="86">
        <f>(Z82/$G$80)*100</f>
        <v>116.58536585365853</v>
      </c>
      <c r="AD82" s="114"/>
      <c r="AE82" s="107"/>
      <c r="AF82" s="3">
        <v>2.2800000000000001E-2</v>
      </c>
      <c r="AG82" s="8">
        <v>2.6620370370370374E-3</v>
      </c>
      <c r="AH82" s="110"/>
      <c r="AI82" s="112"/>
      <c r="AJ82" s="50">
        <f t="shared" si="544"/>
        <v>6.009171893943388</v>
      </c>
      <c r="AK82" s="107"/>
      <c r="AL82" s="107"/>
      <c r="AM82" s="86">
        <f>(AJ82/$G$80)*100</f>
        <v>111.21951219512196</v>
      </c>
      <c r="AN82" s="114"/>
      <c r="AO82" s="107"/>
      <c r="AP82" s="3">
        <v>2.2599999999999999E-2</v>
      </c>
      <c r="AQ82" s="8">
        <v>2.3958333333333336E-3</v>
      </c>
      <c r="AR82" s="110"/>
      <c r="AS82" s="112"/>
      <c r="AT82" s="50">
        <f t="shared" si="545"/>
        <v>5.9564598597859888</v>
      </c>
      <c r="AU82" s="107"/>
      <c r="AV82" s="107"/>
      <c r="AW82" s="86">
        <f>(AT82/$G$80)*100</f>
        <v>110.24390243902438</v>
      </c>
      <c r="AX82" s="114"/>
      <c r="AY82" s="107"/>
      <c r="AZ82" s="3">
        <v>0.02</v>
      </c>
      <c r="BA82" s="8">
        <v>2.3958333333333336E-3</v>
      </c>
      <c r="BB82" s="110"/>
      <c r="BC82" s="112"/>
      <c r="BD82" s="50">
        <f t="shared" si="546"/>
        <v>5.271203415739814</v>
      </c>
      <c r="BE82" s="107"/>
      <c r="BF82" s="107"/>
      <c r="BG82" s="86">
        <f>(BD82/$G$80)*100</f>
        <v>97.560975609756113</v>
      </c>
      <c r="BH82" s="114"/>
      <c r="BI82" s="107"/>
      <c r="BJ82" s="3">
        <v>1.7399999999999999E-2</v>
      </c>
      <c r="BK82" s="8">
        <v>2.1296296296296298E-3</v>
      </c>
      <c r="BL82" s="110"/>
      <c r="BM82" s="112"/>
      <c r="BN82" s="50">
        <f t="shared" si="547"/>
        <v>4.5859469716936374</v>
      </c>
      <c r="BO82" s="107"/>
      <c r="BP82" s="107"/>
      <c r="BQ82" s="86">
        <f>(BN82/$G$80)*100</f>
        <v>84.878048780487802</v>
      </c>
      <c r="BR82" s="114"/>
      <c r="BS82" s="107"/>
      <c r="BT82" s="3">
        <v>1.38E-2</v>
      </c>
      <c r="BU82" s="8">
        <v>3.4606481481481485E-3</v>
      </c>
      <c r="BV82" s="110"/>
      <c r="BW82" s="124"/>
      <c r="BX82" s="50">
        <f t="shared" si="548"/>
        <v>3.6371303568604714</v>
      </c>
      <c r="BY82" s="107"/>
      <c r="BZ82" s="107"/>
      <c r="CA82" s="86">
        <f>(BX82/$G$80)*100</f>
        <v>67.317073170731717</v>
      </c>
      <c r="CB82" s="114"/>
      <c r="CC82" s="107"/>
      <c r="CD82" s="3">
        <v>1.01E-2</v>
      </c>
      <c r="CE82" s="8">
        <v>3.9930555555555561E-3</v>
      </c>
      <c r="CF82" s="110"/>
      <c r="CG82" s="124"/>
      <c r="CH82" s="50">
        <f t="shared" si="549"/>
        <v>2.6619577249486057</v>
      </c>
      <c r="CI82" s="107"/>
      <c r="CJ82" s="107"/>
      <c r="CK82" s="86">
        <f>(CH82/$G$80)*100</f>
        <v>49.268292682926827</v>
      </c>
      <c r="CL82" s="114"/>
      <c r="CM82" s="107"/>
      <c r="CN82" s="3">
        <v>4.4999999999999997E-3</v>
      </c>
      <c r="CO82" s="8">
        <v>6.122685185185185E-3</v>
      </c>
      <c r="CP82" s="110"/>
      <c r="CQ82" s="123"/>
      <c r="CR82" s="50">
        <f t="shared" si="550"/>
        <v>1.1860207685414579</v>
      </c>
      <c r="CS82" s="107"/>
      <c r="CT82" s="107"/>
      <c r="CU82" s="86">
        <f>(CR82/$G$80)*100</f>
        <v>21.95121951219512</v>
      </c>
      <c r="CV82" s="114"/>
      <c r="CW82" s="107"/>
      <c r="CX82">
        <v>1.6999999999999999E-3</v>
      </c>
      <c r="CY82" s="43">
        <v>6.9212962962962969E-3</v>
      </c>
      <c r="CZ82" s="116"/>
      <c r="DA82" s="123"/>
      <c r="DB82" s="50">
        <f t="shared" si="551"/>
        <v>0.44805229033788413</v>
      </c>
      <c r="DC82" s="107"/>
      <c r="DD82" s="107"/>
      <c r="DE82" s="86">
        <f>(DB82/$G$80)*100</f>
        <v>8.2926829268292668</v>
      </c>
      <c r="DF82" s="114"/>
      <c r="DG82" s="107"/>
    </row>
    <row r="83" spans="1:111" x14ac:dyDescent="0.25">
      <c r="A83" s="156" t="s">
        <v>24</v>
      </c>
      <c r="B83" s="3">
        <v>2.2100000000000002E-2</v>
      </c>
      <c r="C83" s="8">
        <v>2.1296296296296298E-3</v>
      </c>
      <c r="D83" s="110">
        <f>AVERAGE(B83,B84)</f>
        <v>2.325E-2</v>
      </c>
      <c r="E83" s="132">
        <f>_xlfn.STDEV.S(B83:B84)</f>
        <v>1.6263455967290594E-3</v>
      </c>
      <c r="F83" s="50">
        <f t="shared" si="1123"/>
        <v>5.8246797743924947</v>
      </c>
      <c r="G83" s="107">
        <f>AVERAGE(F83,F84)</f>
        <v>6.1277739707975343</v>
      </c>
      <c r="H83" s="107">
        <f>_xlfn.STDEV.S(F83:F84)</f>
        <v>0.42863992323258088</v>
      </c>
      <c r="I83" s="86">
        <f t="shared" si="1124"/>
        <v>100</v>
      </c>
      <c r="J83" s="114">
        <f>AVERAGE(I83:I84)</f>
        <v>100</v>
      </c>
      <c r="K83" s="107">
        <f>_xlfn.STDEV.S(I83:I84)</f>
        <v>0</v>
      </c>
      <c r="L83" s="3">
        <v>2.6100000000000002E-2</v>
      </c>
      <c r="M83" s="8">
        <v>2.6620370370370374E-3</v>
      </c>
      <c r="N83" s="110">
        <f t="shared" ref="N83" si="1309">AVERAGE(L83,L84,L85)</f>
        <v>2.526666666666667E-2</v>
      </c>
      <c r="O83" s="133">
        <f t="shared" si="1253"/>
        <v>8.0208062770106467E-4</v>
      </c>
      <c r="P83" s="50">
        <f t="shared" si="1210"/>
        <v>6.878920457540457</v>
      </c>
      <c r="Q83" s="107">
        <f t="shared" ref="Q83" si="1310">AVERAGE(P83,P84,P85)</f>
        <v>6.6592869818846312</v>
      </c>
      <c r="R83" s="107">
        <f t="shared" ref="R83" si="1311">_xlfn.STDEV.S(P83:P85)</f>
        <v>0.21139650722182909</v>
      </c>
      <c r="S83" s="86">
        <f>(P83/$G$83)*100</f>
        <v>112.25806451612901</v>
      </c>
      <c r="T83" s="114">
        <f>AVERAGE(S83:S85)</f>
        <v>108.67383512544802</v>
      </c>
      <c r="U83" s="107">
        <f t="shared" ref="U83" si="1312">_xlfn.STDEV.S(S83:S85)</f>
        <v>3.449809151402417</v>
      </c>
      <c r="V83" s="3">
        <v>2.5899999999999999E-2</v>
      </c>
      <c r="W83" s="8">
        <v>2.9282407407407412E-3</v>
      </c>
      <c r="X83" s="110">
        <f t="shared" ref="X83" si="1313">AVERAGE(V83,V84,V85)</f>
        <v>2.6633333333333332E-2</v>
      </c>
      <c r="Y83" s="112">
        <f t="shared" ref="Y83" si="1314">_xlfn.STDEV.S(V83:V85)</f>
        <v>1.2701705922171771E-3</v>
      </c>
      <c r="Z83" s="50">
        <f t="shared" si="268"/>
        <v>6.8262084233830587</v>
      </c>
      <c r="AA83" s="107">
        <f t="shared" ref="AA83" si="1315">AVERAGE(Z83,Z84,Z85)</f>
        <v>7.0194858819601853</v>
      </c>
      <c r="AB83" s="107">
        <f t="shared" ref="AB83" si="1316">_xlfn.STDEV.S(Z83:Z85)</f>
        <v>0.33476637821337241</v>
      </c>
      <c r="AC83" s="86">
        <f>(Z83/$G$83)*100</f>
        <v>111.39784946236557</v>
      </c>
      <c r="AD83" s="114">
        <f>AVERAGE(AC83:AC85)</f>
        <v>114.55197132616486</v>
      </c>
      <c r="AE83" s="107">
        <f t="shared" ref="AE83" si="1317">_xlfn.STDEV.S(AC83:AC85)</f>
        <v>5.4630993213642043</v>
      </c>
      <c r="AF83" s="10">
        <v>1.9099999999999999E-2</v>
      </c>
      <c r="AG83" s="8">
        <v>2.6620370370370374E-3</v>
      </c>
      <c r="AH83" s="110">
        <f>AVERAGE(AF84,AF85)</f>
        <v>2.785E-2</v>
      </c>
      <c r="AI83" s="112">
        <f>_xlfn.STDEV.S(AF84:AF85)</f>
        <v>9.1923881554251358E-4</v>
      </c>
      <c r="AJ83" s="87">
        <f t="shared" si="544"/>
        <v>5.0339992620315224</v>
      </c>
      <c r="AK83" s="107">
        <f>AVERAGE(AJ84,AJ85)</f>
        <v>7.3401507564176907</v>
      </c>
      <c r="AL83" s="107">
        <f>_xlfn.STDEV.S(AJ84:AJ85)</f>
        <v>0.24227473921841572</v>
      </c>
      <c r="AM83" s="88">
        <f>(AJ83/$G$83)*100</f>
        <v>82.150537634408593</v>
      </c>
      <c r="AN83" s="114">
        <f>AVERAGE(AM84:AM85)</f>
        <v>119.78494623655912</v>
      </c>
      <c r="AO83" s="107">
        <f>_xlfn.STDEV.S(AM84:AM85)</f>
        <v>3.9537153356667187</v>
      </c>
      <c r="AP83" s="3">
        <v>2.7699999999999999E-2</v>
      </c>
      <c r="AQ83" s="8">
        <v>2.3958333333333336E-3</v>
      </c>
      <c r="AR83" s="110">
        <f>AVERAGE(AP83,AP84)</f>
        <v>2.7749999999999997E-2</v>
      </c>
      <c r="AS83" s="112">
        <f>_xlfn.STDEV.S(AP83:AP84)</f>
        <v>7.071067811865432E-5</v>
      </c>
      <c r="AT83" s="50">
        <f t="shared" si="545"/>
        <v>7.3006167307996419</v>
      </c>
      <c r="AU83" s="107">
        <f>AVERAGE(AT83,AT84)</f>
        <v>7.3137947393389915</v>
      </c>
      <c r="AV83" s="107">
        <f>_xlfn.STDEV.S(AT83:AT84)</f>
        <v>1.8636518401416641E-2</v>
      </c>
      <c r="AW83" s="86">
        <f>(AT83/$G$83)*100</f>
        <v>119.13978494623653</v>
      </c>
      <c r="AX83" s="114">
        <f>AVERAGE(AW83:AW84)</f>
        <v>119.35483870967741</v>
      </c>
      <c r="AY83" s="107">
        <f>_xlfn.STDEV.S(AW83:AW84)</f>
        <v>0.3041319488974546</v>
      </c>
      <c r="AZ83" s="89">
        <v>2.3E-2</v>
      </c>
      <c r="BA83" s="8">
        <v>2.3958333333333336E-3</v>
      </c>
      <c r="BB83" s="110">
        <f>AVERAGE(AZ84,AZ85)</f>
        <v>2.6450000000000001E-2</v>
      </c>
      <c r="BC83" s="112">
        <f>_xlfn.STDEV.S(AZ84:AZ85)</f>
        <v>4.9497474683058275E-4</v>
      </c>
      <c r="BD83" s="87">
        <f t="shared" si="546"/>
        <v>6.0618839281007855</v>
      </c>
      <c r="BE83" s="107">
        <f>AVERAGE(BD84,BD85)</f>
        <v>6.9711665173159041</v>
      </c>
      <c r="BF83" s="107">
        <f>_xlfn.STDEV.S(BD84:BD85)</f>
        <v>0.13045562880991587</v>
      </c>
      <c r="BG83" s="88">
        <f>(BD83/$G$83)*100</f>
        <v>98.924731182795682</v>
      </c>
      <c r="BH83" s="114">
        <f>AVERAGE(BG84:BG85)</f>
        <v>113.76344086021504</v>
      </c>
      <c r="BI83" s="107">
        <f>_xlfn.STDEV.S(BG84:BG85)</f>
        <v>2.1289236422820919</v>
      </c>
      <c r="BJ83" s="3">
        <v>1.9400000000000001E-2</v>
      </c>
      <c r="BK83" s="8">
        <v>2.1296296296296298E-3</v>
      </c>
      <c r="BL83" s="110">
        <f t="shared" ref="BL83" si="1318">AVERAGE(BJ83,BJ84,BJ85)</f>
        <v>2.07E-2</v>
      </c>
      <c r="BM83" s="112">
        <f t="shared" ref="BM83" si="1319">_xlfn.STDEV.S(BJ83:BJ85)</f>
        <v>1.2124355652982136E-3</v>
      </c>
      <c r="BN83" s="50">
        <f t="shared" si="547"/>
        <v>5.1130673132676199</v>
      </c>
      <c r="BO83" s="107">
        <f t="shared" ref="BO83" si="1320">AVERAGE(BN83,BN84,BN85)</f>
        <v>5.4556955352907073</v>
      </c>
      <c r="BP83" s="107">
        <f t="shared" ref="BP83" si="1321">_xlfn.STDEV.S(BN83:BN85)</f>
        <v>0.31954972465821868</v>
      </c>
      <c r="BQ83" s="86">
        <f>(BN83/$G$83)*100</f>
        <v>83.44086021505376</v>
      </c>
      <c r="BR83" s="114">
        <f>AVERAGE(BQ83:BQ85)</f>
        <v>89.032258064516114</v>
      </c>
      <c r="BS83" s="107">
        <f t="shared" ref="BS83" si="1322">_xlfn.STDEV.S(BQ83:BQ85)</f>
        <v>5.2147766249385503</v>
      </c>
      <c r="BT83" s="3">
        <v>1.8800000000000001E-2</v>
      </c>
      <c r="BU83" s="8">
        <v>3.4606481481481485E-3</v>
      </c>
      <c r="BV83" s="110">
        <f>AVERAGE(BT83,BT84)</f>
        <v>1.7950000000000001E-2</v>
      </c>
      <c r="BW83" s="124">
        <f>_xlfn.STDEV.S(BT83:BT84)</f>
        <v>1.2020815280171309E-3</v>
      </c>
      <c r="BX83" s="50">
        <f t="shared" si="548"/>
        <v>4.9549312107954249</v>
      </c>
      <c r="BY83" s="107">
        <f>AVERAGE(BX83,BX84)</f>
        <v>4.7309050656264828</v>
      </c>
      <c r="BZ83" s="107">
        <f>_xlfn.STDEV.S(BX83:BX84)</f>
        <v>0.31682081282408164</v>
      </c>
      <c r="CA83" s="86">
        <f>(BX83/$G$83)*100</f>
        <v>80.860215053763426</v>
      </c>
      <c r="CB83" s="114">
        <f>AVERAGE(CA83:CA84)</f>
        <v>77.204301075268802</v>
      </c>
      <c r="CC83" s="107">
        <f>_xlfn.STDEV.S(CA83:CA84)</f>
        <v>5.1702431312564769</v>
      </c>
      <c r="CD83" s="10">
        <v>1.0500000000000001E-2</v>
      </c>
      <c r="CE83" s="8">
        <v>3.9930555555555561E-3</v>
      </c>
      <c r="CF83" s="110">
        <f>AVERAGE(CD84,CD85)</f>
        <v>1.6550000000000002E-2</v>
      </c>
      <c r="CG83" s="124">
        <f>_xlfn.STDEV.S(CD84:CD85)</f>
        <v>6.3639610306789386E-4</v>
      </c>
      <c r="CH83" s="87">
        <f t="shared" si="549"/>
        <v>2.7673817932634019</v>
      </c>
      <c r="CI83" s="107">
        <f>AVERAGE(CH84,CH85)</f>
        <v>4.3619208265246954</v>
      </c>
      <c r="CJ83" s="107">
        <f>_xlfn.STDEV.S(CH84:CH85)</f>
        <v>0.16772866561274916</v>
      </c>
      <c r="CK83" s="88">
        <f>(CH83/$G$83)*100</f>
        <v>45.161290322580633</v>
      </c>
      <c r="CL83" s="114">
        <f>AVERAGE(CK84:CK85)</f>
        <v>71.182795698924721</v>
      </c>
      <c r="CM83" s="107">
        <f>_xlfn.STDEV.S(CK84:CK85)</f>
        <v>2.7371875400769605</v>
      </c>
      <c r="CN83" s="3">
        <v>7.4999999999999997E-3</v>
      </c>
      <c r="CO83" s="8">
        <v>6.122685185185185E-3</v>
      </c>
      <c r="CP83" s="110">
        <f>AVERAGE(CN83,CN84,CN85)</f>
        <v>8.0666666666666664E-3</v>
      </c>
      <c r="CQ83" s="123">
        <f t="shared" ref="CQ83" si="1323">_xlfn.STDEV.S(CN83:CN85)</f>
        <v>4.9328828623162481E-4</v>
      </c>
      <c r="CR83" s="50">
        <f t="shared" si="550"/>
        <v>1.9767012809024302</v>
      </c>
      <c r="CS83" s="107">
        <f t="shared" ref="CS83" si="1324">AVERAGE(CR83,CR84,CR85)</f>
        <v>2.1260520443483912</v>
      </c>
      <c r="CT83" s="107">
        <f t="shared" ref="CT83" si="1325">_xlfn.STDEV.S(CR83:CR85)</f>
        <v>0.13001114496642882</v>
      </c>
      <c r="CU83" s="86">
        <f>(CR83/$G$83)*100</f>
        <v>32.258064516129032</v>
      </c>
      <c r="CV83" s="114">
        <f>AVERAGE(CU83:CU85)</f>
        <v>34.69534050179211</v>
      </c>
      <c r="CW83" s="107">
        <f t="shared" ref="CW83" si="1326">_xlfn.STDEV.S(CU83:CU85)</f>
        <v>2.1216700483080575</v>
      </c>
      <c r="CX83">
        <v>3.3E-3</v>
      </c>
      <c r="CY83" s="43">
        <v>6.9212962962962969E-3</v>
      </c>
      <c r="CZ83" s="116">
        <f t="shared" ref="CZ83" si="1327">AVERAGE(CX83,CX84,CX85)</f>
        <v>2.8999999999999998E-3</v>
      </c>
      <c r="DA83" s="123">
        <f t="shared" ref="DA83" si="1328">_xlfn.STDEV.S(CX83:CX85)</f>
        <v>3.9999999999999996E-4</v>
      </c>
      <c r="DB83" s="50">
        <f t="shared" si="551"/>
        <v>0.86974856359706931</v>
      </c>
      <c r="DC83" s="107">
        <f t="shared" ref="DC83" si="1329">AVERAGE(DB83,DB84,DB85)</f>
        <v>0.76432449528227286</v>
      </c>
      <c r="DD83" s="107">
        <f t="shared" ref="DD83" si="1330">_xlfn.STDEV.S(DB83:DB85)</f>
        <v>0.10542406831479698</v>
      </c>
      <c r="DE83" s="86">
        <f>(DB83/$G$83)*100</f>
        <v>14.193548387096774</v>
      </c>
      <c r="DF83" s="114">
        <f>AVERAGE(DE83:DE85)</f>
        <v>12.47311827956989</v>
      </c>
      <c r="DG83" s="107">
        <f t="shared" ref="DG83" si="1331">_xlfn.STDEV.S(DE83:DE85)</f>
        <v>1.7204301075268882</v>
      </c>
    </row>
    <row r="84" spans="1:111" x14ac:dyDescent="0.25">
      <c r="A84" s="156"/>
      <c r="B84" s="3">
        <v>2.4400000000000002E-2</v>
      </c>
      <c r="C84" s="8">
        <v>2.1296296296296298E-3</v>
      </c>
      <c r="D84" s="110"/>
      <c r="E84" s="132"/>
      <c r="F84" s="50">
        <f t="shared" si="1123"/>
        <v>6.4308681672025729</v>
      </c>
      <c r="G84" s="107"/>
      <c r="H84" s="107"/>
      <c r="I84" s="86">
        <f t="shared" si="1124"/>
        <v>100</v>
      </c>
      <c r="J84" s="114"/>
      <c r="K84" s="107"/>
      <c r="L84" s="3">
        <v>2.4500000000000001E-2</v>
      </c>
      <c r="M84" s="8">
        <v>2.6620370370370374E-3</v>
      </c>
      <c r="N84" s="110"/>
      <c r="O84" s="133"/>
      <c r="P84" s="50">
        <f t="shared" si="1210"/>
        <v>6.4572241842812721</v>
      </c>
      <c r="Q84" s="107"/>
      <c r="R84" s="107"/>
      <c r="S84" s="86">
        <f t="shared" ref="S84" si="1332">(P84/$G$83)*100</f>
        <v>105.3763440860215</v>
      </c>
      <c r="T84" s="114"/>
      <c r="U84" s="107"/>
      <c r="V84" s="3">
        <v>2.81E-2</v>
      </c>
      <c r="W84" s="8">
        <v>2.9282407407407412E-3</v>
      </c>
      <c r="X84" s="110"/>
      <c r="Y84" s="112"/>
      <c r="Z84" s="50">
        <f t="shared" si="268"/>
        <v>7.4060407991144386</v>
      </c>
      <c r="AA84" s="107"/>
      <c r="AB84" s="107"/>
      <c r="AC84" s="86">
        <f t="shared" ref="AC84" si="1333">(Z84/$G$83)*100</f>
        <v>120.86021505376343</v>
      </c>
      <c r="AD84" s="114"/>
      <c r="AE84" s="107"/>
      <c r="AF84" s="3">
        <v>2.7199999999999998E-2</v>
      </c>
      <c r="AG84" s="8">
        <v>2.6620370370370374E-3</v>
      </c>
      <c r="AH84" s="110"/>
      <c r="AI84" s="112"/>
      <c r="AJ84" s="50">
        <f t="shared" si="544"/>
        <v>7.1688366454061461</v>
      </c>
      <c r="AK84" s="107"/>
      <c r="AL84" s="107"/>
      <c r="AM84" s="86">
        <f t="shared" ref="AM84" si="1334">(AJ84/$G$83)*100</f>
        <v>116.98924731182794</v>
      </c>
      <c r="AN84" s="114"/>
      <c r="AO84" s="107"/>
      <c r="AP84" s="3">
        <v>2.7799999999999998E-2</v>
      </c>
      <c r="AQ84" s="8">
        <v>2.3958333333333336E-3</v>
      </c>
      <c r="AR84" s="110"/>
      <c r="AS84" s="112"/>
      <c r="AT84" s="50">
        <f t="shared" si="545"/>
        <v>7.3269727478783411</v>
      </c>
      <c r="AU84" s="107"/>
      <c r="AV84" s="107"/>
      <c r="AW84" s="86">
        <f t="shared" ref="AW84" si="1335">(AT84/$G$83)*100</f>
        <v>119.56989247311827</v>
      </c>
      <c r="AX84" s="114"/>
      <c r="AY84" s="107"/>
      <c r="AZ84" s="3">
        <v>2.6800000000000001E-2</v>
      </c>
      <c r="BA84" s="8">
        <v>2.3958333333333336E-3</v>
      </c>
      <c r="BB84" s="110"/>
      <c r="BC84" s="112"/>
      <c r="BD84" s="50">
        <f t="shared" si="546"/>
        <v>7.0634125770913503</v>
      </c>
      <c r="BE84" s="107"/>
      <c r="BF84" s="107"/>
      <c r="BG84" s="86">
        <f t="shared" ref="BG84" si="1336">(BD84/$G$83)*100</f>
        <v>115.26881720430107</v>
      </c>
      <c r="BH84" s="114"/>
      <c r="BI84" s="107"/>
      <c r="BJ84" s="3">
        <v>2.0899999999999998E-2</v>
      </c>
      <c r="BK84" s="8">
        <v>2.1296296296296298E-3</v>
      </c>
      <c r="BL84" s="110"/>
      <c r="BM84" s="112"/>
      <c r="BN84" s="50">
        <f t="shared" si="547"/>
        <v>5.5084075694481047</v>
      </c>
      <c r="BO84" s="107"/>
      <c r="BP84" s="107"/>
      <c r="BQ84" s="86">
        <f t="shared" ref="BQ84" si="1337">(BN84/$G$83)*100</f>
        <v>89.892473118279554</v>
      </c>
      <c r="BR84" s="114"/>
      <c r="BS84" s="107"/>
      <c r="BT84" s="3">
        <v>1.7100000000000001E-2</v>
      </c>
      <c r="BU84" s="8">
        <v>3.4606481481481485E-3</v>
      </c>
      <c r="BV84" s="110"/>
      <c r="BW84" s="124"/>
      <c r="BX84" s="50">
        <f t="shared" si="548"/>
        <v>4.5068789204575408</v>
      </c>
      <c r="BY84" s="107"/>
      <c r="BZ84" s="107"/>
      <c r="CA84" s="86">
        <f t="shared" ref="CA84" si="1338">(BX84/$G$83)*100</f>
        <v>73.548387096774178</v>
      </c>
      <c r="CB84" s="114"/>
      <c r="CC84" s="107"/>
      <c r="CD84" s="3">
        <v>1.7000000000000001E-2</v>
      </c>
      <c r="CE84" s="8">
        <v>3.9930555555555561E-3</v>
      </c>
      <c r="CF84" s="110"/>
      <c r="CG84" s="124"/>
      <c r="CH84" s="50">
        <f t="shared" si="549"/>
        <v>4.4805229033788416</v>
      </c>
      <c r="CI84" s="107"/>
      <c r="CJ84" s="107"/>
      <c r="CK84" s="86">
        <f t="shared" ref="CK84" si="1339">(CH84/$G$83)*100</f>
        <v>73.118279569892465</v>
      </c>
      <c r="CL84" s="114"/>
      <c r="CM84" s="107"/>
      <c r="CN84" s="3">
        <v>8.3000000000000001E-3</v>
      </c>
      <c r="CO84" s="8">
        <v>6.122685185185185E-3</v>
      </c>
      <c r="CP84" s="110"/>
      <c r="CQ84" s="123"/>
      <c r="CR84" s="50">
        <f t="shared" si="550"/>
        <v>2.1875494175320225</v>
      </c>
      <c r="CS84" s="107"/>
      <c r="CT84" s="107"/>
      <c r="CU84" s="86">
        <f t="shared" ref="CU84" si="1340">(CR84/$G$83)*100</f>
        <v>35.698924731182785</v>
      </c>
      <c r="CV84" s="114"/>
      <c r="CW84" s="107"/>
      <c r="CX84">
        <v>2.5000000000000001E-3</v>
      </c>
      <c r="CY84" s="43">
        <v>6.9212962962962969E-3</v>
      </c>
      <c r="CZ84" s="116"/>
      <c r="DA84" s="123"/>
      <c r="DB84" s="50">
        <f t="shared" si="551"/>
        <v>0.65890042696747675</v>
      </c>
      <c r="DC84" s="107"/>
      <c r="DD84" s="107"/>
      <c r="DE84" s="86">
        <f t="shared" ref="DE84" si="1341">(DB84/$G$83)*100</f>
        <v>10.75268817204301</v>
      </c>
      <c r="DF84" s="114"/>
      <c r="DG84" s="107"/>
    </row>
    <row r="85" spans="1:111" x14ac:dyDescent="0.25">
      <c r="A85" s="156"/>
      <c r="B85" s="10">
        <v>1.8599999999999998E-2</v>
      </c>
      <c r="C85" s="8">
        <v>2.1296296296296298E-3</v>
      </c>
      <c r="D85" s="110"/>
      <c r="E85" s="132"/>
      <c r="F85" s="87">
        <f t="shared" si="1123"/>
        <v>4.9022191766380265</v>
      </c>
      <c r="G85" s="107"/>
      <c r="H85" s="107"/>
      <c r="I85" s="88">
        <f t="shared" si="1124"/>
        <v>100</v>
      </c>
      <c r="J85" s="114"/>
      <c r="K85" s="107"/>
      <c r="L85" s="3">
        <v>2.52E-2</v>
      </c>
      <c r="M85" s="8">
        <v>2.6620370370370374E-3</v>
      </c>
      <c r="N85" s="110"/>
      <c r="O85" s="133"/>
      <c r="P85" s="50">
        <f t="shared" si="1210"/>
        <v>6.6417163038321654</v>
      </c>
      <c r="Q85" s="107"/>
      <c r="R85" s="107"/>
      <c r="S85" s="86">
        <f>(P85/$G$83)*100</f>
        <v>108.38709677419354</v>
      </c>
      <c r="T85" s="114"/>
      <c r="U85" s="107"/>
      <c r="V85" s="3">
        <v>2.5899999999999999E-2</v>
      </c>
      <c r="W85" s="8">
        <v>2.9282407407407412E-3</v>
      </c>
      <c r="X85" s="110"/>
      <c r="Y85" s="112"/>
      <c r="Z85" s="50">
        <f t="shared" si="268"/>
        <v>6.8262084233830587</v>
      </c>
      <c r="AA85" s="107"/>
      <c r="AB85" s="107"/>
      <c r="AC85" s="86">
        <f>(Z85/$G$83)*100</f>
        <v>111.39784946236557</v>
      </c>
      <c r="AD85" s="114"/>
      <c r="AE85" s="107"/>
      <c r="AF85" s="3">
        <v>2.8500000000000001E-2</v>
      </c>
      <c r="AG85" s="8">
        <v>2.6620370370370374E-3</v>
      </c>
      <c r="AH85" s="110"/>
      <c r="AI85" s="112"/>
      <c r="AJ85" s="50">
        <f t="shared" si="544"/>
        <v>7.5114648674292344</v>
      </c>
      <c r="AK85" s="107"/>
      <c r="AL85" s="107"/>
      <c r="AM85" s="86">
        <f>(AJ85/$G$83)*100</f>
        <v>122.58064516129031</v>
      </c>
      <c r="AN85" s="114"/>
      <c r="AO85" s="107"/>
      <c r="AP85" s="89">
        <v>3.2500000000000001E-2</v>
      </c>
      <c r="AQ85" s="8">
        <v>2.3958333333333336E-3</v>
      </c>
      <c r="AR85" s="110"/>
      <c r="AS85" s="112"/>
      <c r="AT85" s="87">
        <f t="shared" si="545"/>
        <v>8.5657055505771975</v>
      </c>
      <c r="AU85" s="107"/>
      <c r="AV85" s="107"/>
      <c r="AW85" s="88">
        <f>(AT85/$G$83)*100</f>
        <v>139.78494623655914</v>
      </c>
      <c r="AX85" s="114"/>
      <c r="AY85" s="107"/>
      <c r="AZ85" s="3">
        <v>2.6100000000000002E-2</v>
      </c>
      <c r="BA85" s="8">
        <v>2.3958333333333336E-3</v>
      </c>
      <c r="BB85" s="110"/>
      <c r="BC85" s="112"/>
      <c r="BD85" s="50">
        <f t="shared" si="546"/>
        <v>6.878920457540457</v>
      </c>
      <c r="BE85" s="107"/>
      <c r="BF85" s="107"/>
      <c r="BG85" s="86">
        <f>(BD85/$G$83)*100</f>
        <v>112.25806451612901</v>
      </c>
      <c r="BH85" s="114"/>
      <c r="BI85" s="107"/>
      <c r="BJ85" s="3">
        <v>2.18E-2</v>
      </c>
      <c r="BK85" s="8">
        <v>2.1296296296296298E-3</v>
      </c>
      <c r="BL85" s="110"/>
      <c r="BM85" s="112"/>
      <c r="BN85" s="50">
        <f t="shared" si="547"/>
        <v>5.7456117231563972</v>
      </c>
      <c r="BO85" s="107"/>
      <c r="BP85" s="107"/>
      <c r="BQ85" s="86">
        <f>(BN85/$G$83)*100</f>
        <v>93.763440860215042</v>
      </c>
      <c r="BR85" s="114"/>
      <c r="BS85" s="107"/>
      <c r="BT85" s="89">
        <v>2.1100000000000001E-2</v>
      </c>
      <c r="BU85" s="8">
        <v>3.4606481481481485E-3</v>
      </c>
      <c r="BV85" s="110"/>
      <c r="BW85" s="124"/>
      <c r="BX85" s="87">
        <f t="shared" si="548"/>
        <v>5.5611196036055031</v>
      </c>
      <c r="BY85" s="107"/>
      <c r="BZ85" s="107"/>
      <c r="CA85" s="88">
        <f>(BX85/$G$83)*100</f>
        <v>90.752688172042994</v>
      </c>
      <c r="CB85" s="114"/>
      <c r="CC85" s="107"/>
      <c r="CD85" s="3">
        <v>1.61E-2</v>
      </c>
      <c r="CE85" s="8">
        <v>3.9930555555555561E-3</v>
      </c>
      <c r="CF85" s="110"/>
      <c r="CG85" s="124"/>
      <c r="CH85" s="50">
        <f t="shared" si="549"/>
        <v>4.24331874967055</v>
      </c>
      <c r="CI85" s="107"/>
      <c r="CJ85" s="107"/>
      <c r="CK85" s="86">
        <f>(CH85/$G$83)*100</f>
        <v>69.247311827956977</v>
      </c>
      <c r="CL85" s="114"/>
      <c r="CM85" s="107"/>
      <c r="CN85" s="3">
        <v>8.3999999999999995E-3</v>
      </c>
      <c r="CO85" s="8">
        <v>6.122685185185185E-3</v>
      </c>
      <c r="CP85" s="110"/>
      <c r="CQ85" s="123"/>
      <c r="CR85" s="50">
        <f t="shared" si="550"/>
        <v>2.2139054346107216</v>
      </c>
      <c r="CS85" s="107"/>
      <c r="CT85" s="107"/>
      <c r="CU85" s="86">
        <f>(CR85/$G$83)*100</f>
        <v>36.129032258064505</v>
      </c>
      <c r="CV85" s="114"/>
      <c r="CW85" s="107"/>
      <c r="CX85">
        <v>2.8999999999999998E-3</v>
      </c>
      <c r="CY85" s="43">
        <v>6.9212962962962969E-3</v>
      </c>
      <c r="CZ85" s="116"/>
      <c r="DA85" s="123"/>
      <c r="DB85" s="50">
        <f t="shared" si="551"/>
        <v>0.76432449528227298</v>
      </c>
      <c r="DC85" s="107"/>
      <c r="DD85" s="107"/>
      <c r="DE85" s="86">
        <f>(DB85/$G$83)*100</f>
        <v>12.47311827956989</v>
      </c>
      <c r="DF85" s="114"/>
      <c r="DG85" s="107"/>
    </row>
    <row r="86" spans="1:111" x14ac:dyDescent="0.25">
      <c r="A86" s="135" t="s">
        <v>25</v>
      </c>
      <c r="C86" s="9"/>
      <c r="D86" s="110" t="e">
        <f>AVERAGE(B86,B87,B88)</f>
        <v>#DIV/0!</v>
      </c>
      <c r="E86" s="132" t="e">
        <f>_xlfn.STDEV.S(B86:B88)</f>
        <v>#DIV/0!</v>
      </c>
      <c r="F86" s="50">
        <f t="shared" si="1123"/>
        <v>0</v>
      </c>
      <c r="G86" s="107">
        <f>AVERAGE(F86,F87,F88)</f>
        <v>0</v>
      </c>
      <c r="H86" s="107">
        <f>_xlfn.STDEV.S(F86:F88)</f>
        <v>0</v>
      </c>
      <c r="I86" s="86" t="e">
        <f t="shared" si="1124"/>
        <v>#DIV/0!</v>
      </c>
      <c r="J86" s="114" t="e">
        <f t="shared" ref="J86" si="1342">AVERAGE(I86:I88)</f>
        <v>#DIV/0!</v>
      </c>
      <c r="K86" s="107" t="e">
        <f t="shared" ref="K86" si="1343">_xlfn.STDEV.S(I86:I88)</f>
        <v>#DIV/0!</v>
      </c>
      <c r="M86" s="9"/>
      <c r="N86" s="110" t="e">
        <f t="shared" ref="N86" si="1344">AVERAGE(L86,L87,L88)</f>
        <v>#DIV/0!</v>
      </c>
      <c r="O86" s="133" t="e">
        <f t="shared" si="1253"/>
        <v>#DIV/0!</v>
      </c>
      <c r="P86" s="50">
        <f t="shared" si="1210"/>
        <v>0</v>
      </c>
      <c r="Q86" s="107">
        <f t="shared" ref="Q86" si="1345">AVERAGE(P86,P87,P88)</f>
        <v>0</v>
      </c>
      <c r="R86" s="107">
        <f t="shared" ref="R86" si="1346">_xlfn.STDEV.S(P86:P88)</f>
        <v>0</v>
      </c>
      <c r="S86" s="86">
        <f t="shared" ref="S86:S88" si="1347">(P86/$G$47)*100</f>
        <v>0</v>
      </c>
      <c r="T86" s="114">
        <f t="shared" ref="T86" si="1348">AVERAGE(S86:S88)</f>
        <v>0</v>
      </c>
      <c r="U86" s="107">
        <f t="shared" ref="U86" si="1349">_xlfn.STDEV.S(S86:S88)</f>
        <v>0</v>
      </c>
      <c r="W86" s="9"/>
      <c r="X86" s="110" t="e">
        <f t="shared" ref="X86" si="1350">AVERAGE(V86,V87,V88)</f>
        <v>#DIV/0!</v>
      </c>
      <c r="Y86" s="112" t="e">
        <f t="shared" ref="Y86" si="1351">_xlfn.STDEV.S(V86:V88)</f>
        <v>#DIV/0!</v>
      </c>
      <c r="Z86" s="50">
        <f t="shared" si="268"/>
        <v>0</v>
      </c>
      <c r="AA86" s="107">
        <f t="shared" ref="AA86" si="1352">AVERAGE(Z86,Z87,Z88)</f>
        <v>0</v>
      </c>
      <c r="AB86" s="107">
        <f t="shared" ref="AB86" si="1353">_xlfn.STDEV.S(Z86:Z88)</f>
        <v>0</v>
      </c>
      <c r="AC86" s="86">
        <f t="shared" ref="AC86:AC88" si="1354">(Z86/$G$47)*100</f>
        <v>0</v>
      </c>
      <c r="AD86" s="114">
        <f t="shared" ref="AD86" si="1355">AVERAGE(AC86:AC88)</f>
        <v>0</v>
      </c>
      <c r="AE86" s="107">
        <f t="shared" ref="AE86" si="1356">_xlfn.STDEV.S(AC86:AC88)</f>
        <v>0</v>
      </c>
      <c r="AG86" s="9"/>
      <c r="AH86" s="110" t="e">
        <f t="shared" ref="AH86" si="1357">AVERAGE(AF86,AF87,AF88)</f>
        <v>#DIV/0!</v>
      </c>
      <c r="AI86" s="112" t="e">
        <f t="shared" ref="AI86" si="1358">_xlfn.STDEV.S(AF86:AF88)</f>
        <v>#DIV/0!</v>
      </c>
      <c r="AJ86" s="50">
        <f t="shared" si="544"/>
        <v>0</v>
      </c>
      <c r="AK86" s="107">
        <f t="shared" ref="AK86" si="1359">AVERAGE(AJ86,AJ87,AJ88)</f>
        <v>0</v>
      </c>
      <c r="AL86" s="107">
        <f t="shared" ref="AL86" si="1360">_xlfn.STDEV.S(AJ86:AJ88)</f>
        <v>0</v>
      </c>
      <c r="AM86" s="86">
        <f t="shared" ref="AM86:AM88" si="1361">(AJ86/$G$47)*100</f>
        <v>0</v>
      </c>
      <c r="AN86" s="114">
        <f t="shared" ref="AN86" si="1362">AVERAGE(AM86:AM88)</f>
        <v>0</v>
      </c>
      <c r="AO86" s="107">
        <f t="shared" ref="AO86" si="1363">_xlfn.STDEV.S(AM86:AM88)</f>
        <v>0</v>
      </c>
      <c r="AQ86" s="9"/>
      <c r="AR86" s="110" t="e">
        <f t="shared" ref="AR86" si="1364">AVERAGE(AP86,AP87,AP88)</f>
        <v>#DIV/0!</v>
      </c>
      <c r="AS86" s="112" t="e">
        <f t="shared" ref="AS86" si="1365">_xlfn.STDEV.S(AP86:AP88)</f>
        <v>#DIV/0!</v>
      </c>
      <c r="AT86" s="50">
        <f t="shared" si="545"/>
        <v>0</v>
      </c>
      <c r="AU86" s="107">
        <f t="shared" ref="AU86" si="1366">AVERAGE(AT86,AT87,AT88)</f>
        <v>0</v>
      </c>
      <c r="AV86" s="107">
        <f t="shared" ref="AV86" si="1367">_xlfn.STDEV.S(AT86:AT88)</f>
        <v>0</v>
      </c>
      <c r="AW86" s="86">
        <f t="shared" ref="AW86:AW88" si="1368">(AT86/$G$47)*100</f>
        <v>0</v>
      </c>
      <c r="AX86" s="114">
        <f t="shared" ref="AX86" si="1369">AVERAGE(AW86:AW88)</f>
        <v>0</v>
      </c>
      <c r="AY86" s="107">
        <f t="shared" ref="AY86" si="1370">_xlfn.STDEV.S(AW86:AW88)</f>
        <v>0</v>
      </c>
      <c r="BA86" s="9"/>
      <c r="BB86" s="110" t="e">
        <f t="shared" ref="BB86" si="1371">AVERAGE(AZ86,AZ87,AZ88)</f>
        <v>#DIV/0!</v>
      </c>
      <c r="BC86" s="112" t="e">
        <f t="shared" ref="BC86" si="1372">_xlfn.STDEV.S(AZ86:AZ88)</f>
        <v>#DIV/0!</v>
      </c>
      <c r="BD86" s="50">
        <f t="shared" si="546"/>
        <v>0</v>
      </c>
      <c r="BE86" s="107">
        <f t="shared" ref="BE86" si="1373">AVERAGE(BD86,BD87,BD88)</f>
        <v>0</v>
      </c>
      <c r="BF86" s="107">
        <f t="shared" ref="BF86" si="1374">_xlfn.STDEV.S(BD86:BD88)</f>
        <v>0</v>
      </c>
      <c r="BG86" s="86">
        <f t="shared" ref="BG86:BG88" si="1375">(BD86/$G$47)*100</f>
        <v>0</v>
      </c>
      <c r="BH86" s="114">
        <f t="shared" ref="BH86" si="1376">AVERAGE(BG86:BG88)</f>
        <v>0</v>
      </c>
      <c r="BI86" s="107">
        <f t="shared" ref="BI86" si="1377">_xlfn.STDEV.S(BG86:BG88)</f>
        <v>0</v>
      </c>
      <c r="BK86" s="9"/>
      <c r="BL86" s="110" t="e">
        <f t="shared" ref="BL86" si="1378">AVERAGE(BJ86,BJ87,BJ88)</f>
        <v>#DIV/0!</v>
      </c>
      <c r="BM86" s="112" t="e">
        <f t="shared" ref="BM86" si="1379">_xlfn.STDEV.S(BJ86:BJ88)</f>
        <v>#DIV/0!</v>
      </c>
      <c r="BN86" s="50">
        <f t="shared" si="547"/>
        <v>0</v>
      </c>
      <c r="BO86" s="107">
        <f t="shared" ref="BO86" si="1380">AVERAGE(BN86,BN87,BN88)</f>
        <v>0</v>
      </c>
      <c r="BP86" s="107">
        <f t="shared" ref="BP86" si="1381">_xlfn.STDEV.S(BN86:BN88)</f>
        <v>0</v>
      </c>
      <c r="BQ86" s="86">
        <f t="shared" ref="BQ86:BQ88" si="1382">(BN86/$G$47)*100</f>
        <v>0</v>
      </c>
      <c r="BR86" s="114">
        <f t="shared" ref="BR86" si="1383">AVERAGE(BQ86:BQ88)</f>
        <v>0</v>
      </c>
      <c r="BS86" s="107">
        <f t="shared" ref="BS86" si="1384">_xlfn.STDEV.S(BQ86:BQ88)</f>
        <v>0</v>
      </c>
      <c r="BU86" s="9"/>
      <c r="BV86" s="110" t="e">
        <f t="shared" ref="BV86" si="1385">AVERAGE(BT86,BT87,BT88)</f>
        <v>#DIV/0!</v>
      </c>
      <c r="BW86" s="112" t="e">
        <f t="shared" ref="BW86" si="1386">_xlfn.STDEV.S(BT86:BT88)</f>
        <v>#DIV/0!</v>
      </c>
      <c r="BX86" s="50">
        <f t="shared" si="548"/>
        <v>0</v>
      </c>
      <c r="BY86" s="107">
        <f t="shared" ref="BY86" si="1387">AVERAGE(BX86,BX87,BX88)</f>
        <v>0</v>
      </c>
      <c r="BZ86" s="107">
        <f t="shared" ref="BZ86" si="1388">_xlfn.STDEV.S(BX86:BX88)</f>
        <v>0</v>
      </c>
      <c r="CA86" s="86">
        <f t="shared" ref="CA86:CA88" si="1389">(BX86/$G$47)*100</f>
        <v>0</v>
      </c>
      <c r="CB86" s="114">
        <f t="shared" ref="CB86" si="1390">AVERAGE(CA86:CA88)</f>
        <v>0</v>
      </c>
      <c r="CC86" s="107">
        <f t="shared" ref="CC86" si="1391">_xlfn.STDEV.S(CA86:CA88)</f>
        <v>0</v>
      </c>
      <c r="CE86" s="9"/>
      <c r="CF86" s="110" t="e">
        <f t="shared" ref="CF86" si="1392">AVERAGE(CD86,CD87,CD88)</f>
        <v>#DIV/0!</v>
      </c>
      <c r="CG86" s="124" t="e">
        <f t="shared" ref="CG86" si="1393">_xlfn.STDEV.S(CD86:CD88)</f>
        <v>#DIV/0!</v>
      </c>
      <c r="CH86" s="50">
        <f t="shared" si="549"/>
        <v>0</v>
      </c>
      <c r="CI86" s="107">
        <f t="shared" ref="CI86" si="1394">AVERAGE(CH86,CH87,CH88)</f>
        <v>0</v>
      </c>
      <c r="CJ86" s="107">
        <f t="shared" ref="CJ86" si="1395">_xlfn.STDEV.S(CH86:CH88)</f>
        <v>0</v>
      </c>
      <c r="CK86" s="86">
        <f t="shared" ref="CK86:CK88" si="1396">(CH86/$G$47)*100</f>
        <v>0</v>
      </c>
      <c r="CL86" s="114">
        <f t="shared" ref="CL86" si="1397">AVERAGE(CK86:CK88)</f>
        <v>0</v>
      </c>
      <c r="CM86" s="107">
        <f t="shared" ref="CM86" si="1398">_xlfn.STDEV.S(CK86:CK88)</f>
        <v>0</v>
      </c>
      <c r="CO86" s="9"/>
      <c r="CP86" s="110" t="e">
        <f t="shared" ref="CP86" si="1399">AVERAGE(CN86,CN87,CN88)</f>
        <v>#DIV/0!</v>
      </c>
      <c r="CQ86" s="123" t="e">
        <f t="shared" ref="CQ86" si="1400">_xlfn.STDEV.S(CN86:CN88)</f>
        <v>#DIV/0!</v>
      </c>
      <c r="CR86" s="50">
        <f t="shared" si="550"/>
        <v>0</v>
      </c>
      <c r="CS86" s="107">
        <f t="shared" ref="CS86" si="1401">AVERAGE(CR86,CR87,CR88)</f>
        <v>0</v>
      </c>
      <c r="CT86" s="107">
        <f t="shared" ref="CT86" si="1402">_xlfn.STDEV.S(CR86:CR88)</f>
        <v>0</v>
      </c>
      <c r="CU86" s="86">
        <f t="shared" ref="CU86:CU88" si="1403">(CR86/$G$47)*100</f>
        <v>0</v>
      </c>
      <c r="CV86" s="114">
        <f t="shared" ref="CV86" si="1404">AVERAGE(CU86:CU88)</f>
        <v>0</v>
      </c>
      <c r="CW86" s="107">
        <f t="shared" ref="CW86" si="1405">_xlfn.STDEV.S(CU86:CU88)</f>
        <v>0</v>
      </c>
      <c r="CX86"/>
      <c r="CY86" s="46"/>
      <c r="CZ86" s="116" t="e">
        <f t="shared" ref="CZ86" si="1406">AVERAGE(CX86,CX87,CX88)</f>
        <v>#DIV/0!</v>
      </c>
      <c r="DA86" s="123" t="e">
        <f t="shared" ref="DA86" si="1407">_xlfn.STDEV.S(CX86:CX88)</f>
        <v>#DIV/0!</v>
      </c>
      <c r="DB86" s="50">
        <f t="shared" si="551"/>
        <v>0</v>
      </c>
      <c r="DC86" s="107">
        <f t="shared" ref="DC86" si="1408">AVERAGE(DB86,DB87,DB88)</f>
        <v>0</v>
      </c>
      <c r="DD86" s="107">
        <f t="shared" ref="DD86" si="1409">_xlfn.STDEV.S(DB86:DB88)</f>
        <v>0</v>
      </c>
      <c r="DE86" s="86">
        <f t="shared" ref="DE86:DE88" si="1410">(DB86/$G$47)*100</f>
        <v>0</v>
      </c>
      <c r="DF86" s="114">
        <f t="shared" ref="DF86" si="1411">AVERAGE(DE86:DE88)</f>
        <v>0</v>
      </c>
      <c r="DG86" s="107">
        <f t="shared" ref="DG86" si="1412">_xlfn.STDEV.S(DE86:DE88)</f>
        <v>0</v>
      </c>
    </row>
    <row r="87" spans="1:111" x14ac:dyDescent="0.25">
      <c r="A87" s="135"/>
      <c r="C87" s="9"/>
      <c r="D87" s="110"/>
      <c r="E87" s="132"/>
      <c r="F87" s="50">
        <f t="shared" si="1123"/>
        <v>0</v>
      </c>
      <c r="G87" s="107"/>
      <c r="H87" s="107"/>
      <c r="I87" s="86" t="e">
        <f t="shared" si="1124"/>
        <v>#DIV/0!</v>
      </c>
      <c r="J87" s="114"/>
      <c r="K87" s="107"/>
      <c r="M87" s="9"/>
      <c r="N87" s="110"/>
      <c r="O87" s="133"/>
      <c r="P87" s="50">
        <f t="shared" si="1210"/>
        <v>0</v>
      </c>
      <c r="Q87" s="107"/>
      <c r="R87" s="107"/>
      <c r="S87" s="86">
        <f t="shared" si="1347"/>
        <v>0</v>
      </c>
      <c r="T87" s="114"/>
      <c r="U87" s="107"/>
      <c r="W87" s="9"/>
      <c r="X87" s="110"/>
      <c r="Y87" s="112"/>
      <c r="Z87" s="50">
        <f t="shared" ref="Z87:Z97" si="1413">(V87/(6220*0.61))*1000000</f>
        <v>0</v>
      </c>
      <c r="AA87" s="107"/>
      <c r="AB87" s="107"/>
      <c r="AC87" s="86">
        <f t="shared" si="1354"/>
        <v>0</v>
      </c>
      <c r="AD87" s="114"/>
      <c r="AE87" s="107"/>
      <c r="AG87" s="9"/>
      <c r="AH87" s="110"/>
      <c r="AI87" s="112"/>
      <c r="AJ87" s="50">
        <f t="shared" si="544"/>
        <v>0</v>
      </c>
      <c r="AK87" s="107"/>
      <c r="AL87" s="107"/>
      <c r="AM87" s="86">
        <f t="shared" si="1361"/>
        <v>0</v>
      </c>
      <c r="AN87" s="114"/>
      <c r="AO87" s="107"/>
      <c r="AQ87" s="9"/>
      <c r="AR87" s="110"/>
      <c r="AS87" s="112"/>
      <c r="AT87" s="50">
        <f t="shared" si="545"/>
        <v>0</v>
      </c>
      <c r="AU87" s="107"/>
      <c r="AV87" s="107"/>
      <c r="AW87" s="86">
        <f t="shared" si="1368"/>
        <v>0</v>
      </c>
      <c r="AX87" s="114"/>
      <c r="AY87" s="107"/>
      <c r="BA87" s="9"/>
      <c r="BB87" s="110"/>
      <c r="BC87" s="112"/>
      <c r="BD87" s="50">
        <f t="shared" si="546"/>
        <v>0</v>
      </c>
      <c r="BE87" s="107"/>
      <c r="BF87" s="107"/>
      <c r="BG87" s="86">
        <f t="shared" si="1375"/>
        <v>0</v>
      </c>
      <c r="BH87" s="114"/>
      <c r="BI87" s="107"/>
      <c r="BK87" s="9"/>
      <c r="BL87" s="110"/>
      <c r="BM87" s="112"/>
      <c r="BN87" s="50">
        <f t="shared" si="547"/>
        <v>0</v>
      </c>
      <c r="BO87" s="107"/>
      <c r="BP87" s="107"/>
      <c r="BQ87" s="86">
        <f t="shared" si="1382"/>
        <v>0</v>
      </c>
      <c r="BR87" s="114"/>
      <c r="BS87" s="107"/>
      <c r="BU87" s="9"/>
      <c r="BV87" s="110"/>
      <c r="BW87" s="112"/>
      <c r="BX87" s="50">
        <f t="shared" si="548"/>
        <v>0</v>
      </c>
      <c r="BY87" s="107"/>
      <c r="BZ87" s="107"/>
      <c r="CA87" s="86">
        <f t="shared" si="1389"/>
        <v>0</v>
      </c>
      <c r="CB87" s="114"/>
      <c r="CC87" s="107"/>
      <c r="CE87" s="9"/>
      <c r="CF87" s="110"/>
      <c r="CG87" s="124"/>
      <c r="CH87" s="50">
        <f t="shared" si="549"/>
        <v>0</v>
      </c>
      <c r="CI87" s="107"/>
      <c r="CJ87" s="107"/>
      <c r="CK87" s="86">
        <f t="shared" si="1396"/>
        <v>0</v>
      </c>
      <c r="CL87" s="114"/>
      <c r="CM87" s="107"/>
      <c r="CO87" s="9"/>
      <c r="CP87" s="110"/>
      <c r="CQ87" s="123"/>
      <c r="CR87" s="50">
        <f t="shared" si="550"/>
        <v>0</v>
      </c>
      <c r="CS87" s="107"/>
      <c r="CT87" s="107"/>
      <c r="CU87" s="86">
        <f t="shared" si="1403"/>
        <v>0</v>
      </c>
      <c r="CV87" s="114"/>
      <c r="CW87" s="107"/>
      <c r="CX87"/>
      <c r="CY87" s="46"/>
      <c r="CZ87" s="116"/>
      <c r="DA87" s="123"/>
      <c r="DB87" s="50">
        <f t="shared" si="551"/>
        <v>0</v>
      </c>
      <c r="DC87" s="107"/>
      <c r="DD87" s="107"/>
      <c r="DE87" s="86">
        <f t="shared" si="1410"/>
        <v>0</v>
      </c>
      <c r="DF87" s="114"/>
      <c r="DG87" s="107"/>
    </row>
    <row r="88" spans="1:111" x14ac:dyDescent="0.25">
      <c r="A88" s="135"/>
      <c r="C88" s="9"/>
      <c r="D88" s="110"/>
      <c r="E88" s="132"/>
      <c r="F88" s="50">
        <f t="shared" si="1123"/>
        <v>0</v>
      </c>
      <c r="G88" s="107"/>
      <c r="H88" s="107"/>
      <c r="I88" s="86" t="e">
        <f t="shared" si="1124"/>
        <v>#DIV/0!</v>
      </c>
      <c r="J88" s="114"/>
      <c r="K88" s="107"/>
      <c r="M88" s="9"/>
      <c r="N88" s="110"/>
      <c r="O88" s="133"/>
      <c r="P88" s="50">
        <f t="shared" si="1210"/>
        <v>0</v>
      </c>
      <c r="Q88" s="107"/>
      <c r="R88" s="107"/>
      <c r="S88" s="86">
        <f t="shared" si="1347"/>
        <v>0</v>
      </c>
      <c r="T88" s="114"/>
      <c r="U88" s="107"/>
      <c r="W88" s="9"/>
      <c r="X88" s="110"/>
      <c r="Y88" s="112"/>
      <c r="Z88" s="50">
        <f t="shared" si="1413"/>
        <v>0</v>
      </c>
      <c r="AA88" s="107"/>
      <c r="AB88" s="107"/>
      <c r="AC88" s="86">
        <f t="shared" si="1354"/>
        <v>0</v>
      </c>
      <c r="AD88" s="114"/>
      <c r="AE88" s="107"/>
      <c r="AG88" s="9"/>
      <c r="AH88" s="110"/>
      <c r="AI88" s="112"/>
      <c r="AJ88" s="50">
        <f t="shared" si="544"/>
        <v>0</v>
      </c>
      <c r="AK88" s="107"/>
      <c r="AL88" s="107"/>
      <c r="AM88" s="86">
        <f t="shared" si="1361"/>
        <v>0</v>
      </c>
      <c r="AN88" s="114"/>
      <c r="AO88" s="107"/>
      <c r="AQ88" s="9"/>
      <c r="AR88" s="110"/>
      <c r="AS88" s="112"/>
      <c r="AT88" s="50">
        <f t="shared" si="545"/>
        <v>0</v>
      </c>
      <c r="AU88" s="107"/>
      <c r="AV88" s="107"/>
      <c r="AW88" s="86">
        <f t="shared" si="1368"/>
        <v>0</v>
      </c>
      <c r="AX88" s="114"/>
      <c r="AY88" s="107"/>
      <c r="BA88" s="9"/>
      <c r="BB88" s="110"/>
      <c r="BC88" s="112"/>
      <c r="BD88" s="50">
        <f t="shared" si="546"/>
        <v>0</v>
      </c>
      <c r="BE88" s="107"/>
      <c r="BF88" s="107"/>
      <c r="BG88" s="86">
        <f t="shared" si="1375"/>
        <v>0</v>
      </c>
      <c r="BH88" s="114"/>
      <c r="BI88" s="107"/>
      <c r="BK88" s="9"/>
      <c r="BL88" s="110"/>
      <c r="BM88" s="112"/>
      <c r="BN88" s="50">
        <f t="shared" si="547"/>
        <v>0</v>
      </c>
      <c r="BO88" s="107"/>
      <c r="BP88" s="107"/>
      <c r="BQ88" s="86">
        <f t="shared" si="1382"/>
        <v>0</v>
      </c>
      <c r="BR88" s="114"/>
      <c r="BS88" s="107"/>
      <c r="BU88" s="9"/>
      <c r="BV88" s="110"/>
      <c r="BW88" s="112"/>
      <c r="BX88" s="50">
        <f t="shared" si="548"/>
        <v>0</v>
      </c>
      <c r="BY88" s="107"/>
      <c r="BZ88" s="107"/>
      <c r="CA88" s="86">
        <f t="shared" si="1389"/>
        <v>0</v>
      </c>
      <c r="CB88" s="114"/>
      <c r="CC88" s="107"/>
      <c r="CE88" s="9"/>
      <c r="CF88" s="110"/>
      <c r="CG88" s="124"/>
      <c r="CH88" s="50">
        <f t="shared" si="549"/>
        <v>0</v>
      </c>
      <c r="CI88" s="107"/>
      <c r="CJ88" s="107"/>
      <c r="CK88" s="86">
        <f t="shared" si="1396"/>
        <v>0</v>
      </c>
      <c r="CL88" s="114"/>
      <c r="CM88" s="107"/>
      <c r="CO88" s="9"/>
      <c r="CP88" s="110"/>
      <c r="CQ88" s="123"/>
      <c r="CR88" s="50">
        <f t="shared" si="550"/>
        <v>0</v>
      </c>
      <c r="CS88" s="107"/>
      <c r="CT88" s="107"/>
      <c r="CU88" s="86">
        <f t="shared" si="1403"/>
        <v>0</v>
      </c>
      <c r="CV88" s="114"/>
      <c r="CW88" s="107"/>
      <c r="CX88"/>
      <c r="CY88" s="46"/>
      <c r="CZ88" s="116"/>
      <c r="DA88" s="123"/>
      <c r="DB88" s="50">
        <f t="shared" si="551"/>
        <v>0</v>
      </c>
      <c r="DC88" s="107"/>
      <c r="DD88" s="107"/>
      <c r="DE88" s="86">
        <f t="shared" si="1410"/>
        <v>0</v>
      </c>
      <c r="DF88" s="114"/>
      <c r="DG88" s="107"/>
    </row>
    <row r="89" spans="1:111" x14ac:dyDescent="0.25">
      <c r="A89" s="151" t="s">
        <v>26</v>
      </c>
      <c r="B89" s="3">
        <v>2.0899999999999998E-2</v>
      </c>
      <c r="C89" s="8">
        <v>2.1296296296296298E-3</v>
      </c>
      <c r="D89" s="110">
        <f>AVERAGE(B89:B91)</f>
        <v>2.0400000000000001E-2</v>
      </c>
      <c r="E89" s="132">
        <f>_xlfn.STDEV.S(B89:B91)</f>
        <v>5.5677643628300065E-4</v>
      </c>
      <c r="F89" s="50">
        <f t="shared" si="1123"/>
        <v>5.5084075694481047</v>
      </c>
      <c r="G89" s="107">
        <f>AVERAGE(F89:F91)</f>
        <v>5.3766274840546098</v>
      </c>
      <c r="H89" s="107">
        <f>_xlfn.STDEV.S(F89:F91)</f>
        <v>0.14674409263691984</v>
      </c>
      <c r="I89" s="86">
        <f t="shared" si="1124"/>
        <v>100</v>
      </c>
      <c r="J89" s="114">
        <f t="shared" ref="J89" si="1414">AVERAGE(I89:I91)</f>
        <v>100</v>
      </c>
      <c r="K89" s="107">
        <f t="shared" ref="K89" si="1415">_xlfn.STDEV.S(I89:I91)</f>
        <v>0</v>
      </c>
      <c r="L89" s="3">
        <v>2.3199999999999998E-2</v>
      </c>
      <c r="M89" s="8">
        <v>2.1296296296296298E-3</v>
      </c>
      <c r="N89" s="110">
        <f>AVERAGE(L89,L90,L91)</f>
        <v>2.3733333333333332E-2</v>
      </c>
      <c r="O89" s="133">
        <f t="shared" si="1253"/>
        <v>1.2858201014657275E-3</v>
      </c>
      <c r="P89" s="50">
        <f t="shared" si="1210"/>
        <v>6.1145959622581838</v>
      </c>
      <c r="Q89" s="107">
        <f t="shared" ref="Q89" si="1416">AVERAGE(P89,P90,P91)</f>
        <v>6.2551613866779121</v>
      </c>
      <c r="R89" s="107">
        <f t="shared" ref="R89" si="1417">_xlfn.STDEV.S(P89:P91)</f>
        <v>0.33889096554365272</v>
      </c>
      <c r="S89" s="86">
        <f>(P89/$G$89)*100</f>
        <v>113.72549019607843</v>
      </c>
      <c r="T89" s="114">
        <f t="shared" ref="T89" si="1418">AVERAGE(S89:S91)</f>
        <v>116.33986928104575</v>
      </c>
      <c r="U89" s="107">
        <f t="shared" ref="U89" si="1419">_xlfn.STDEV.S(S89:S91)</f>
        <v>6.3030397130672933</v>
      </c>
      <c r="V89" s="3">
        <v>2.4199999999999999E-2</v>
      </c>
      <c r="W89" s="8">
        <v>2.9282407407407412E-3</v>
      </c>
      <c r="X89" s="110">
        <f>AVERAGE(V89:V91)</f>
        <v>2.4566666666666664E-2</v>
      </c>
      <c r="Y89" s="112">
        <f t="shared" ref="Y89" si="1420">_xlfn.STDEV.S(V89:V91)</f>
        <v>7.2341781380702314E-4</v>
      </c>
      <c r="Z89" s="50">
        <f t="shared" si="1413"/>
        <v>6.3781561330451746</v>
      </c>
      <c r="AA89" s="107">
        <f t="shared" ref="AA89" si="1421">AVERAGE(Z89,Z90,Z91)</f>
        <v>6.4747948623337379</v>
      </c>
      <c r="AB89" s="107">
        <f t="shared" ref="AB89" si="1422">_xlfn.STDEV.S(Z89:Z91)</f>
        <v>0.19066412255733023</v>
      </c>
      <c r="AC89" s="86">
        <f>(Z89/$G$89)*100</f>
        <v>118.62745098039215</v>
      </c>
      <c r="AD89" s="114">
        <f t="shared" ref="AD89" si="1423">AVERAGE(AC89:AC91)</f>
        <v>120.42483660130718</v>
      </c>
      <c r="AE89" s="107">
        <f t="shared" ref="AE89" si="1424">_xlfn.STDEV.S(AC89:AC91)</f>
        <v>3.5461657539560001</v>
      </c>
      <c r="AF89" s="93">
        <v>3.27E-2</v>
      </c>
      <c r="AG89" s="90">
        <v>3.1944444444444442E-3</v>
      </c>
      <c r="AH89" s="120">
        <f>AVERAGE(AF90:AF91)</f>
        <v>2.29E-2</v>
      </c>
      <c r="AI89" s="121">
        <f>_xlfn.STDEV.S(AF90:AF91)</f>
        <v>4.1012193308819752E-3</v>
      </c>
      <c r="AJ89" s="94">
        <f t="shared" si="544"/>
        <v>8.6184175847345958</v>
      </c>
      <c r="AK89" s="122">
        <f>AVERAGE(AJ90,AJ91)</f>
        <v>6.0355279110220863</v>
      </c>
      <c r="AL89" s="122">
        <f>_xlfn.STDEV.S(AJ90:AJ91)</f>
        <v>1.0809180672821677</v>
      </c>
      <c r="AM89" s="95">
        <f>(AJ89/$G$89)*100</f>
        <v>160.29411764705884</v>
      </c>
      <c r="AN89" s="161">
        <f>AVERAGE(AM90:AM91)</f>
        <v>112.25490196078431</v>
      </c>
      <c r="AO89" s="122">
        <f>_xlfn.STDEV.S(AM90:AM91)</f>
        <v>20.104016327852939</v>
      </c>
      <c r="AP89" s="10">
        <v>2.4799999999999999E-2</v>
      </c>
      <c r="AQ89" s="8">
        <v>1.8634259259259261E-3</v>
      </c>
      <c r="AR89" s="110">
        <f>AVERAGE(AP90:AP91)</f>
        <v>2.9649999999999999E-2</v>
      </c>
      <c r="AS89" s="112">
        <f>_xlfn.STDEV.S(AP90:AP91)</f>
        <v>1.2020815280171309E-3</v>
      </c>
      <c r="AT89" s="87">
        <f t="shared" si="545"/>
        <v>6.5362922355173687</v>
      </c>
      <c r="AU89" s="107">
        <f>AVERAGE(AT90,AT91)</f>
        <v>7.814559063834273</v>
      </c>
      <c r="AV89" s="107">
        <f>_xlfn.STDEV.S(AT90:AT91)</f>
        <v>0.31682081282408037</v>
      </c>
      <c r="AW89" s="88">
        <f>(AT89/$G$89)*100</f>
        <v>121.56862745098039</v>
      </c>
      <c r="AX89" s="114">
        <f>AVERAGE(AW90:AW91)</f>
        <v>145.34313725490196</v>
      </c>
      <c r="AY89" s="107">
        <f>_xlfn.STDEV.S(AW90:AW91)</f>
        <v>5.8925565098878829</v>
      </c>
      <c r="AZ89" s="3">
        <v>2.4500000000000001E-2</v>
      </c>
      <c r="BA89" s="8">
        <v>1.8634259259259261E-3</v>
      </c>
      <c r="BB89" s="110">
        <f>AVERAGE(AZ89:AZ91)</f>
        <v>2.4333333333333335E-2</v>
      </c>
      <c r="BC89" s="112">
        <f t="shared" ref="BC89" si="1425">_xlfn.STDEV.S(AZ89:AZ91)</f>
        <v>2.0816659994661395E-4</v>
      </c>
      <c r="BD89" s="50">
        <f t="shared" si="546"/>
        <v>6.4572241842812721</v>
      </c>
      <c r="BE89" s="107">
        <f t="shared" ref="BE89" si="1426">AVERAGE(BD89,BD90,BD91)</f>
        <v>6.4132974891501071</v>
      </c>
      <c r="BF89" s="107">
        <f t="shared" ref="BF89" si="1427">_xlfn.STDEV.S(BD89:BD91)</f>
        <v>5.4864424634076765E-2</v>
      </c>
      <c r="BG89" s="86">
        <f>(BD89/$G$89)*100</f>
        <v>120.0980392156863</v>
      </c>
      <c r="BH89" s="114">
        <f t="shared" ref="BH89" si="1428">AVERAGE(BG89:BG91)</f>
        <v>119.281045751634</v>
      </c>
      <c r="BI89" s="107">
        <f t="shared" ref="BI89" si="1429">_xlfn.STDEV.S(BG89:BG91)</f>
        <v>1.0204245095422324</v>
      </c>
      <c r="BJ89" s="3">
        <v>2.24E-2</v>
      </c>
      <c r="BK89" s="8">
        <v>2.1296296296296298E-3</v>
      </c>
      <c r="BL89" s="110">
        <f>AVERAGE(BJ89:BJ90)</f>
        <v>2.1049999999999999E-2</v>
      </c>
      <c r="BM89" s="112">
        <f>_xlfn.STDEV.S(BJ89:BJ90)</f>
        <v>1.909188309203679E-3</v>
      </c>
      <c r="BN89" s="50">
        <f t="shared" si="547"/>
        <v>5.9037478256285905</v>
      </c>
      <c r="BO89" s="107">
        <f>AVERAGE(BN89,BN90)</f>
        <v>5.5479415950661526</v>
      </c>
      <c r="BP89" s="107">
        <f>_xlfn.STDEV.S(BN89:BN90)</f>
        <v>0.5031859968382475</v>
      </c>
      <c r="BQ89" s="86">
        <f>(BN89/$G$89)*100</f>
        <v>109.80392156862744</v>
      </c>
      <c r="BR89" s="114">
        <f>AVERAGE(BQ89:BQ90)</f>
        <v>103.18627450980392</v>
      </c>
      <c r="BS89" s="122">
        <f>_xlfn.STDEV.S(BQ89:BQ90)</f>
        <v>9.3587662215866576</v>
      </c>
      <c r="BT89" s="3">
        <v>2.3800000000000002E-2</v>
      </c>
      <c r="BU89" s="8">
        <v>1.8634259259259261E-3</v>
      </c>
      <c r="BV89" s="110">
        <f>AVERAGE(BT89:BT91)</f>
        <v>2.2533333333333336E-2</v>
      </c>
      <c r="BW89" s="112">
        <f>_xlfn.STDEV.S(BT89:BT91)</f>
        <v>1.4189197769195177E-3</v>
      </c>
      <c r="BX89" s="50">
        <f t="shared" si="548"/>
        <v>6.2727320647303788</v>
      </c>
      <c r="BY89" s="107">
        <f>AVERAGE(BX89,BX90,BX91)</f>
        <v>5.938889181733523</v>
      </c>
      <c r="BZ89" s="107">
        <f>_xlfn.STDEV.S(BX89:BX91)</f>
        <v>0.37397073873794728</v>
      </c>
      <c r="CA89" s="86">
        <f>(BX89/$G$89)*100</f>
        <v>116.66666666666667</v>
      </c>
      <c r="CB89" s="114">
        <f>AVERAGE(CA89:CA91)</f>
        <v>110.45751633986929</v>
      </c>
      <c r="CC89" s="107">
        <f>_xlfn.STDEV.S(CA89:CA91)</f>
        <v>6.9554891025466583</v>
      </c>
      <c r="CD89" s="89">
        <v>1.9300000000000001E-2</v>
      </c>
      <c r="CE89" s="8">
        <v>1.8634259259259261E-3</v>
      </c>
      <c r="CF89" s="110">
        <f>AVERAGE(CD90:CD91)</f>
        <v>2.1899999999999999E-2</v>
      </c>
      <c r="CG89" s="112">
        <f>_xlfn.STDEV.S(CD90:CD91)</f>
        <v>1.4142135623730864E-4</v>
      </c>
      <c r="CH89" s="87">
        <f t="shared" si="549"/>
        <v>5.0867112961889207</v>
      </c>
      <c r="CI89" s="107">
        <f>AVERAGE(CH90,CH91)</f>
        <v>5.7719677402350964</v>
      </c>
      <c r="CJ89" s="107">
        <f>_xlfn.STDEV.S(CH90:CH91)</f>
        <v>3.7273036802832657E-2</v>
      </c>
      <c r="CK89" s="88">
        <f>(CH89/$G$89)*100</f>
        <v>94.607843137254903</v>
      </c>
      <c r="CL89" s="114">
        <f>AVERAGE(CK90:CK91)</f>
        <v>107.35294117647061</v>
      </c>
      <c r="CM89" s="107">
        <f>_xlfn.STDEV.S(CK90:CK91)</f>
        <v>0.69324194233973491</v>
      </c>
      <c r="CN89" s="3">
        <v>1.03E-2</v>
      </c>
      <c r="CO89" s="8">
        <v>6.122685185185185E-3</v>
      </c>
      <c r="CP89" s="110">
        <f>AVERAGE(CN89:CN91)</f>
        <v>1.0299999999999998E-2</v>
      </c>
      <c r="CQ89" s="123">
        <f t="shared" ref="CQ89" si="1430">_xlfn.STDEV.S(CN89:CN91)</f>
        <v>2.0000000000000052E-4</v>
      </c>
      <c r="CR89" s="50">
        <f t="shared" si="550"/>
        <v>2.7146697591060041</v>
      </c>
      <c r="CS89" s="107">
        <f t="shared" ref="CS89" si="1431">AVERAGE(CR89,CR90,CR91)</f>
        <v>2.7146697591060036</v>
      </c>
      <c r="CT89" s="107">
        <f t="shared" ref="CT89" si="1432">_xlfn.STDEV.S(CR89:CR91)</f>
        <v>5.2712034157398113E-2</v>
      </c>
      <c r="CU89" s="86">
        <f>(CR89/$G$89)*100</f>
        <v>50.490196078431367</v>
      </c>
      <c r="CV89" s="114">
        <f t="shared" ref="CV89" si="1433">AVERAGE(CU89:CU91)</f>
        <v>50.490196078431374</v>
      </c>
      <c r="CW89" s="107">
        <f t="shared" ref="CW89" si="1434">_xlfn.STDEV.S(CU89:CU91)</f>
        <v>0.98039215686274517</v>
      </c>
      <c r="CX89">
        <v>8.2000000000000007E-3</v>
      </c>
      <c r="CY89" s="43">
        <v>6.122685185185185E-3</v>
      </c>
      <c r="CZ89" s="116">
        <f>AVERAGE(CX89:CX91)</f>
        <v>9.4999999999999998E-3</v>
      </c>
      <c r="DA89" s="123">
        <f t="shared" ref="DA89" si="1435">_xlfn.STDEV.S(CX89:CX91)</f>
        <v>1.2124355652982138E-3</v>
      </c>
      <c r="DB89" s="50">
        <f t="shared" si="551"/>
        <v>2.1611934004533238</v>
      </c>
      <c r="DC89" s="107">
        <f t="shared" ref="DC89" si="1436">AVERAGE(DB89,DB90,DB91)</f>
        <v>2.5038216224764116</v>
      </c>
      <c r="DD89" s="107">
        <f t="shared" ref="DD89" si="1437">_xlfn.STDEV.S(DB89:DB91)</f>
        <v>0.31954972465821857</v>
      </c>
      <c r="DE89" s="86">
        <f>(DB89/$G$89)*100</f>
        <v>40.196078431372548</v>
      </c>
      <c r="DF89" s="114">
        <f t="shared" ref="DF89" si="1438">AVERAGE(DE89:DE91)</f>
        <v>46.568627450980394</v>
      </c>
      <c r="DG89" s="107">
        <f t="shared" ref="DG89" si="1439">_xlfn.STDEV.S(DE89:DE91)</f>
        <v>5.9433115945990824</v>
      </c>
    </row>
    <row r="90" spans="1:111" x14ac:dyDescent="0.25">
      <c r="A90" s="151"/>
      <c r="B90" s="3">
        <v>2.0500000000000001E-2</v>
      </c>
      <c r="C90" s="8">
        <v>2.1296296296296298E-3</v>
      </c>
      <c r="D90" s="110"/>
      <c r="E90" s="132"/>
      <c r="F90" s="50">
        <f t="shared" si="1123"/>
        <v>5.4029835011333098</v>
      </c>
      <c r="G90" s="107"/>
      <c r="H90" s="107"/>
      <c r="I90" s="86">
        <f t="shared" si="1124"/>
        <v>100</v>
      </c>
      <c r="J90" s="114"/>
      <c r="K90" s="107"/>
      <c r="L90" s="3">
        <v>2.2800000000000001E-2</v>
      </c>
      <c r="M90" s="8">
        <v>2.1296296296296298E-3</v>
      </c>
      <c r="N90" s="110"/>
      <c r="O90" s="133"/>
      <c r="P90" s="50">
        <f t="shared" si="1210"/>
        <v>6.009171893943388</v>
      </c>
      <c r="Q90" s="107"/>
      <c r="R90" s="107"/>
      <c r="S90" s="86">
        <f t="shared" ref="S90" si="1440">(P90/$G$89)*100</f>
        <v>111.76470588235294</v>
      </c>
      <c r="T90" s="114"/>
      <c r="U90" s="107"/>
      <c r="V90" s="3">
        <v>2.41E-2</v>
      </c>
      <c r="W90" s="8">
        <v>2.9282407407407412E-3</v>
      </c>
      <c r="X90" s="110"/>
      <c r="Y90" s="112"/>
      <c r="Z90" s="50">
        <f t="shared" si="1413"/>
        <v>6.3518001159664754</v>
      </c>
      <c r="AA90" s="107"/>
      <c r="AB90" s="107"/>
      <c r="AC90" s="86">
        <f t="shared" ref="AC90" si="1441">(Z90/$G$89)*100</f>
        <v>118.13725490196079</v>
      </c>
      <c r="AD90" s="114"/>
      <c r="AE90" s="107"/>
      <c r="AF90" s="74">
        <v>0.02</v>
      </c>
      <c r="AG90" s="90">
        <v>3.1944444444444442E-3</v>
      </c>
      <c r="AH90" s="120"/>
      <c r="AI90" s="121"/>
      <c r="AJ90" s="91">
        <f t="shared" si="544"/>
        <v>5.271203415739814</v>
      </c>
      <c r="AK90" s="122"/>
      <c r="AL90" s="122"/>
      <c r="AM90" s="92">
        <f t="shared" ref="AM90" si="1442">(AJ90/$G$89)*100</f>
        <v>98.039215686274517</v>
      </c>
      <c r="AN90" s="161"/>
      <c r="AO90" s="122"/>
      <c r="AP90" s="3">
        <v>2.8799999999999999E-2</v>
      </c>
      <c r="AQ90" s="8">
        <v>1.8634259259259261E-3</v>
      </c>
      <c r="AR90" s="110"/>
      <c r="AS90" s="112"/>
      <c r="AT90" s="50">
        <f t="shared" si="545"/>
        <v>7.5905329186653319</v>
      </c>
      <c r="AU90" s="107"/>
      <c r="AV90" s="107"/>
      <c r="AW90" s="86">
        <f t="shared" ref="AW90" si="1443">(AT90/$G$89)*100</f>
        <v>141.1764705882353</v>
      </c>
      <c r="AX90" s="114"/>
      <c r="AY90" s="107"/>
      <c r="AZ90" s="3">
        <v>2.41E-2</v>
      </c>
      <c r="BA90" s="8">
        <v>1.8634259259259261E-3</v>
      </c>
      <c r="BB90" s="110"/>
      <c r="BC90" s="112"/>
      <c r="BD90" s="50">
        <f t="shared" si="546"/>
        <v>6.3518001159664754</v>
      </c>
      <c r="BE90" s="107"/>
      <c r="BF90" s="107"/>
      <c r="BG90" s="86">
        <f t="shared" ref="BG90" si="1444">(BD90/$G$89)*100</f>
        <v>118.13725490196079</v>
      </c>
      <c r="BH90" s="114"/>
      <c r="BI90" s="107"/>
      <c r="BJ90" s="3">
        <v>1.9699999999999999E-2</v>
      </c>
      <c r="BK90" s="8">
        <v>2.1296296296296298E-3</v>
      </c>
      <c r="BL90" s="110"/>
      <c r="BM90" s="112"/>
      <c r="BN90" s="50">
        <f t="shared" si="547"/>
        <v>5.1921353645037156</v>
      </c>
      <c r="BO90" s="107"/>
      <c r="BP90" s="107"/>
      <c r="BQ90" s="86">
        <f t="shared" ref="BQ90" si="1445">(BN90/$G$89)*100</f>
        <v>96.568627450980387</v>
      </c>
      <c r="BR90" s="114"/>
      <c r="BS90" s="122"/>
      <c r="BT90" s="3">
        <v>2.2800000000000001E-2</v>
      </c>
      <c r="BU90" s="8">
        <v>1.8634259259259261E-3</v>
      </c>
      <c r="BV90" s="110"/>
      <c r="BW90" s="112"/>
      <c r="BX90" s="50">
        <f t="shared" si="548"/>
        <v>6.009171893943388</v>
      </c>
      <c r="BY90" s="107"/>
      <c r="BZ90" s="107"/>
      <c r="CA90" s="86">
        <f t="shared" ref="CA90" si="1446">(BX90/$G$89)*100</f>
        <v>111.76470588235294</v>
      </c>
      <c r="CB90" s="114"/>
      <c r="CC90" s="107"/>
      <c r="CD90" s="3">
        <v>2.1999999999999999E-2</v>
      </c>
      <c r="CE90" s="8">
        <v>1.8634259259259261E-3</v>
      </c>
      <c r="CF90" s="110"/>
      <c r="CG90" s="112"/>
      <c r="CH90" s="50">
        <f t="shared" si="549"/>
        <v>5.7983237573137947</v>
      </c>
      <c r="CI90" s="107"/>
      <c r="CJ90" s="107"/>
      <c r="CK90" s="86">
        <f t="shared" ref="CK90" si="1447">(CH90/$G$89)*100</f>
        <v>107.84313725490196</v>
      </c>
      <c r="CL90" s="114"/>
      <c r="CM90" s="107"/>
      <c r="CN90" s="3">
        <v>1.0500000000000001E-2</v>
      </c>
      <c r="CO90" s="8">
        <v>6.122685185185185E-3</v>
      </c>
      <c r="CP90" s="110"/>
      <c r="CQ90" s="123"/>
      <c r="CR90" s="50">
        <f t="shared" si="550"/>
        <v>2.7673817932634019</v>
      </c>
      <c r="CS90" s="107"/>
      <c r="CT90" s="107"/>
      <c r="CU90" s="86">
        <f t="shared" ref="CU90" si="1448">(CR90/$G$89)*100</f>
        <v>51.470588235294116</v>
      </c>
      <c r="CV90" s="114"/>
      <c r="CW90" s="107"/>
      <c r="CX90">
        <v>1.06E-2</v>
      </c>
      <c r="CY90" s="43">
        <v>6.122685185185185E-3</v>
      </c>
      <c r="CZ90" s="116"/>
      <c r="DA90" s="123"/>
      <c r="DB90" s="50">
        <f t="shared" si="551"/>
        <v>2.7937378103421011</v>
      </c>
      <c r="DC90" s="107"/>
      <c r="DD90" s="107"/>
      <c r="DE90" s="86">
        <f t="shared" ref="DE90" si="1449">(DB90/$G$89)*100</f>
        <v>51.960784313725497</v>
      </c>
      <c r="DF90" s="114"/>
      <c r="DG90" s="107"/>
    </row>
    <row r="91" spans="1:111" x14ac:dyDescent="0.25">
      <c r="A91" s="151"/>
      <c r="B91" s="3">
        <v>1.9800000000000002E-2</v>
      </c>
      <c r="C91" s="8">
        <v>2.1296296296296298E-3</v>
      </c>
      <c r="D91" s="110"/>
      <c r="E91" s="132"/>
      <c r="F91" s="50">
        <f t="shared" si="1123"/>
        <v>5.2184913815824157</v>
      </c>
      <c r="G91" s="107"/>
      <c r="H91" s="107"/>
      <c r="I91" s="86">
        <f t="shared" si="1124"/>
        <v>100</v>
      </c>
      <c r="J91" s="114"/>
      <c r="K91" s="107"/>
      <c r="L91" s="3">
        <v>2.52E-2</v>
      </c>
      <c r="M91" s="8">
        <v>2.1296296296296298E-3</v>
      </c>
      <c r="N91" s="110"/>
      <c r="O91" s="133"/>
      <c r="P91" s="50">
        <f t="shared" si="1210"/>
        <v>6.6417163038321654</v>
      </c>
      <c r="Q91" s="107"/>
      <c r="R91" s="107"/>
      <c r="S91" s="86">
        <f>(P91/$G$89)*100</f>
        <v>123.52941176470588</v>
      </c>
      <c r="T91" s="114"/>
      <c r="U91" s="107"/>
      <c r="V91" s="3">
        <v>2.5399999999999999E-2</v>
      </c>
      <c r="W91" s="8">
        <v>2.9282407407407412E-3</v>
      </c>
      <c r="X91" s="110"/>
      <c r="Y91" s="112"/>
      <c r="Z91" s="50">
        <f t="shared" si="1413"/>
        <v>6.6944283379895628</v>
      </c>
      <c r="AA91" s="107"/>
      <c r="AB91" s="107"/>
      <c r="AC91" s="86">
        <f>(Z91/$G$89)*100</f>
        <v>124.50980392156863</v>
      </c>
      <c r="AD91" s="114"/>
      <c r="AE91" s="107"/>
      <c r="AF91" s="74">
        <v>2.58E-2</v>
      </c>
      <c r="AG91" s="90">
        <v>3.1944444444444442E-3</v>
      </c>
      <c r="AH91" s="120"/>
      <c r="AI91" s="121"/>
      <c r="AJ91" s="91">
        <f t="shared" si="544"/>
        <v>6.7998524063043595</v>
      </c>
      <c r="AK91" s="122"/>
      <c r="AL91" s="122"/>
      <c r="AM91" s="92">
        <f>(AJ91/$G$89)*100</f>
        <v>126.47058823529412</v>
      </c>
      <c r="AN91" s="161"/>
      <c r="AO91" s="122"/>
      <c r="AP91" s="3">
        <v>3.0499999999999999E-2</v>
      </c>
      <c r="AQ91" s="8">
        <v>1.8634259259259261E-3</v>
      </c>
      <c r="AR91" s="110"/>
      <c r="AS91" s="112"/>
      <c r="AT91" s="50">
        <f t="shared" si="545"/>
        <v>8.0385852090032142</v>
      </c>
      <c r="AU91" s="107"/>
      <c r="AV91" s="107"/>
      <c r="AW91" s="86">
        <f>(AT91/$G$89)*100</f>
        <v>149.50980392156862</v>
      </c>
      <c r="AX91" s="114"/>
      <c r="AY91" s="107"/>
      <c r="AZ91" s="3">
        <v>2.4400000000000002E-2</v>
      </c>
      <c r="BA91" s="8">
        <v>1.8634259259259261E-3</v>
      </c>
      <c r="BB91" s="110"/>
      <c r="BC91" s="112"/>
      <c r="BD91" s="50">
        <f t="shared" si="546"/>
        <v>6.4308681672025729</v>
      </c>
      <c r="BE91" s="107"/>
      <c r="BF91" s="107"/>
      <c r="BG91" s="86">
        <f>(BD91/$G$89)*100</f>
        <v>119.60784313725492</v>
      </c>
      <c r="BH91" s="114"/>
      <c r="BI91" s="107"/>
      <c r="BJ91" s="10">
        <v>2.9100000000000001E-2</v>
      </c>
      <c r="BK91" s="8">
        <v>2.1296296296296298E-3</v>
      </c>
      <c r="BL91" s="110"/>
      <c r="BM91" s="112"/>
      <c r="BN91" s="87">
        <f t="shared" si="547"/>
        <v>7.6696009699014294</v>
      </c>
      <c r="BO91" s="107"/>
      <c r="BP91" s="107"/>
      <c r="BQ91" s="88">
        <f>(BN91/$G$89)*100</f>
        <v>142.64705882352942</v>
      </c>
      <c r="BR91" s="114"/>
      <c r="BS91" s="122"/>
      <c r="BT91" s="3">
        <v>2.1000000000000001E-2</v>
      </c>
      <c r="BU91" s="8">
        <v>1.8634259259259261E-3</v>
      </c>
      <c r="BV91" s="110"/>
      <c r="BW91" s="112"/>
      <c r="BX91" s="50">
        <f t="shared" si="548"/>
        <v>5.5347635865268039</v>
      </c>
      <c r="BY91" s="107"/>
      <c r="BZ91" s="107"/>
      <c r="CA91" s="86">
        <f>(BX91/$G$89)*100</f>
        <v>102.94117647058823</v>
      </c>
      <c r="CB91" s="114"/>
      <c r="CC91" s="107"/>
      <c r="CD91" s="3">
        <v>2.18E-2</v>
      </c>
      <c r="CE91" s="8">
        <v>1.8634259259259261E-3</v>
      </c>
      <c r="CF91" s="110"/>
      <c r="CG91" s="112"/>
      <c r="CH91" s="50">
        <f t="shared" si="549"/>
        <v>5.7456117231563972</v>
      </c>
      <c r="CI91" s="107"/>
      <c r="CJ91" s="107"/>
      <c r="CK91" s="86">
        <f>(CH91/$G$89)*100</f>
        <v>106.86274509803924</v>
      </c>
      <c r="CL91" s="114"/>
      <c r="CM91" s="107"/>
      <c r="CN91" s="3">
        <v>1.01E-2</v>
      </c>
      <c r="CO91" s="8">
        <v>6.122685185185185E-3</v>
      </c>
      <c r="CP91" s="110"/>
      <c r="CQ91" s="123"/>
      <c r="CR91" s="50">
        <f t="shared" si="550"/>
        <v>2.6619577249486057</v>
      </c>
      <c r="CS91" s="107"/>
      <c r="CT91" s="107"/>
      <c r="CU91" s="86">
        <f>(CR91/$G$89)*100</f>
        <v>49.509803921568626</v>
      </c>
      <c r="CV91" s="114"/>
      <c r="CW91" s="107"/>
      <c r="CX91">
        <v>9.7000000000000003E-3</v>
      </c>
      <c r="CY91" s="43">
        <v>6.122685185185185E-3</v>
      </c>
      <c r="CZ91" s="116"/>
      <c r="DA91" s="123"/>
      <c r="DB91" s="50">
        <f t="shared" si="551"/>
        <v>2.5565336566338099</v>
      </c>
      <c r="DC91" s="107"/>
      <c r="DD91" s="107"/>
      <c r="DE91" s="86">
        <f>(DB91/$G$89)*100</f>
        <v>47.54901960784315</v>
      </c>
      <c r="DF91" s="114"/>
      <c r="DG91" s="107"/>
    </row>
    <row r="92" spans="1:111" x14ac:dyDescent="0.25">
      <c r="A92" s="137" t="s">
        <v>27</v>
      </c>
      <c r="B92" s="3">
        <v>1.9400000000000001E-2</v>
      </c>
      <c r="C92" s="8">
        <v>2.1296296296296298E-3</v>
      </c>
      <c r="D92" s="110">
        <f>AVERAGE(B92:B94)</f>
        <v>2.0266666666666665E-2</v>
      </c>
      <c r="E92" s="132">
        <f>_xlfn.STDEV.S(B92:B94)</f>
        <v>8.5049005481153831E-4</v>
      </c>
      <c r="F92" s="50">
        <f t="shared" si="1123"/>
        <v>5.1130673132676199</v>
      </c>
      <c r="G92" s="107">
        <f>AVERAGE(F92:F94)</f>
        <v>5.3414861279496781</v>
      </c>
      <c r="H92" s="107">
        <f>_xlfn.STDEV.S(F92:F94)</f>
        <v>0.22415530409876558</v>
      </c>
      <c r="I92" s="86">
        <f t="shared" si="1124"/>
        <v>100</v>
      </c>
      <c r="J92" s="114">
        <f t="shared" ref="J92" si="1450">AVERAGE(I92:I94)</f>
        <v>100</v>
      </c>
      <c r="K92" s="107">
        <f t="shared" ref="K92" si="1451">_xlfn.STDEV.S(I92:I94)</f>
        <v>0</v>
      </c>
      <c r="L92" s="3">
        <v>2.53E-2</v>
      </c>
      <c r="M92" s="8">
        <v>2.1296296296296298E-3</v>
      </c>
      <c r="N92" s="110">
        <f>AVERAGE(L92,L93)</f>
        <v>2.4850000000000001E-2</v>
      </c>
      <c r="O92" s="133">
        <f>_xlfn.STDEV.S(L92:L93)</f>
        <v>6.3639610306789136E-4</v>
      </c>
      <c r="P92" s="50">
        <f t="shared" si="1210"/>
        <v>6.6680723209108637</v>
      </c>
      <c r="Q92" s="107">
        <f>AVERAGE(P92,P93)</f>
        <v>6.5494702440567183</v>
      </c>
      <c r="R92" s="107">
        <f>_xlfn.STDEV.S(P92:P93)</f>
        <v>0.16772866561274852</v>
      </c>
      <c r="S92" s="86">
        <f>(P92/$G$92)*100</f>
        <v>124.83552631578945</v>
      </c>
      <c r="T92" s="114">
        <f>AVERAGE(S92:S93)</f>
        <v>122.61513157894736</v>
      </c>
      <c r="U92" s="107">
        <f>_xlfn.STDEV.S(S92:S93)</f>
        <v>3.140112350663931</v>
      </c>
      <c r="V92" s="3">
        <v>2.64E-2</v>
      </c>
      <c r="W92" s="8">
        <v>2.9282407407407412E-3</v>
      </c>
      <c r="X92" s="110">
        <f>AVERAGE(V92,V94)</f>
        <v>2.5700000000000001E-2</v>
      </c>
      <c r="Y92" s="112">
        <f>_xlfn.STDEV.S(V92,V94)</f>
        <v>9.899494936611655E-4</v>
      </c>
      <c r="Z92" s="50">
        <f t="shared" si="1413"/>
        <v>6.9579885087765545</v>
      </c>
      <c r="AA92" s="107">
        <f>AVERAGE(Z92,Z94)</f>
        <v>6.7734963892256612</v>
      </c>
      <c r="AB92" s="107">
        <f>_xlfn.STDEV.S(Z92,Z94)</f>
        <v>0.26091125761983175</v>
      </c>
      <c r="AC92" s="86">
        <f>(Z92/$G$92)*100</f>
        <v>130.26315789473685</v>
      </c>
      <c r="AD92" s="114">
        <f>AVERAGE(AC92,AC94)</f>
        <v>126.80921052631581</v>
      </c>
      <c r="AE92" s="107">
        <f>_xlfn.STDEV.S(AC92,AC94)</f>
        <v>4.8846192121439067</v>
      </c>
      <c r="AF92" s="74">
        <v>2.3099999999999999E-2</v>
      </c>
      <c r="AG92" s="90">
        <v>3.1944444444444442E-3</v>
      </c>
      <c r="AH92" s="120">
        <f>AVERAGE(AF92:AF94)</f>
        <v>2.3699999999999999E-2</v>
      </c>
      <c r="AI92" s="121">
        <f t="shared" ref="AI92" si="1452">_xlfn.STDEV.S(AF92:AF94)</f>
        <v>5.2915026221291885E-4</v>
      </c>
      <c r="AJ92" s="91">
        <f t="shared" si="544"/>
        <v>6.0882399451794846</v>
      </c>
      <c r="AK92" s="122">
        <f t="shared" ref="AK92" si="1453">AVERAGE(AJ92,AJ93,AJ94)</f>
        <v>6.2463760476516796</v>
      </c>
      <c r="AL92" s="122">
        <f t="shared" ref="AL92" si="1454">_xlfn.STDEV.S(AJ92:AJ94)</f>
        <v>0.13946293348081762</v>
      </c>
      <c r="AM92" s="92">
        <f>(AJ92/$G$92)*100</f>
        <v>113.98026315789474</v>
      </c>
      <c r="AN92" s="161">
        <f t="shared" ref="AN92" si="1455">AVERAGE(AM92:AM94)</f>
        <v>116.94078947368421</v>
      </c>
      <c r="AO92" s="122">
        <f t="shared" ref="AO92" si="1456">_xlfn.STDEV.S(AM92:AM94)</f>
        <v>2.6109387938137316</v>
      </c>
      <c r="AP92" s="3">
        <v>2.6700000000000002E-2</v>
      </c>
      <c r="AQ92" s="8">
        <v>1.8634259259259261E-3</v>
      </c>
      <c r="AR92" s="110">
        <f>AVERAGE(AP92:AP93)</f>
        <v>2.7300000000000001E-2</v>
      </c>
      <c r="AS92" s="112">
        <f>_xlfn.STDEV.S(AP92:AP93)</f>
        <v>8.4852813742385678E-4</v>
      </c>
      <c r="AT92" s="50">
        <f t="shared" si="545"/>
        <v>7.037056560012652</v>
      </c>
      <c r="AU92" s="107">
        <f>AVERAGE(AT92,AT93,)</f>
        <v>4.7967951083232307</v>
      </c>
      <c r="AV92" s="107">
        <f>_xlfn.STDEV.S(AT92:AT93)</f>
        <v>0.22363822081699844</v>
      </c>
      <c r="AW92" s="86">
        <f>(AT92/$G$92)*100</f>
        <v>131.74342105263159</v>
      </c>
      <c r="AX92" s="114">
        <f>AVERAGE(AW92:AW93)</f>
        <v>134.70394736842104</v>
      </c>
      <c r="AY92" s="107">
        <f>_xlfn.STDEV.S(AW92:AW93)</f>
        <v>4.1868164675519139</v>
      </c>
      <c r="AZ92" s="10">
        <v>0.03</v>
      </c>
      <c r="BA92" s="8">
        <v>1.8634259259259261E-3</v>
      </c>
      <c r="BB92" s="110">
        <f>AVERAGE(AZ93:AZ94)</f>
        <v>2.5149999999999999E-2</v>
      </c>
      <c r="BC92" s="112">
        <f>_xlfn.STDEV.S(AZ93:AZ94)</f>
        <v>3.5355339059327408E-4</v>
      </c>
      <c r="BD92" s="87">
        <f t="shared" si="546"/>
        <v>7.906805123609721</v>
      </c>
      <c r="BE92" s="107">
        <f>AVERAGE(BD93,BD94)</f>
        <v>6.6285382952928149</v>
      </c>
      <c r="BF92" s="107">
        <f>_xlfn.STDEV.S(BD93:BD94)</f>
        <v>9.3182592007082579E-2</v>
      </c>
      <c r="BG92" s="88">
        <f>(BD92/$G$92)*100</f>
        <v>148.0263157894737</v>
      </c>
      <c r="BH92" s="114">
        <f>AVERAGE(BG93:BG94)</f>
        <v>124.09539473684208</v>
      </c>
      <c r="BI92" s="107">
        <f>_xlfn.STDEV.S(BG93:BG94)</f>
        <v>1.7445068614799761</v>
      </c>
      <c r="BJ92" s="3">
        <v>2.06E-2</v>
      </c>
      <c r="BK92" s="8">
        <v>2.1296296296296298E-3</v>
      </c>
      <c r="BL92" s="110">
        <f>AVERAGE(BJ92:BJ94)</f>
        <v>2.1366666666666669E-2</v>
      </c>
      <c r="BM92" s="112">
        <f t="shared" ref="BM92" si="1457">_xlfn.STDEV.S(BJ92:BJ94)</f>
        <v>6.8068592855540433E-4</v>
      </c>
      <c r="BN92" s="50">
        <f t="shared" si="547"/>
        <v>5.4293395182120081</v>
      </c>
      <c r="BO92" s="107">
        <f t="shared" ref="BO92" si="1458">AVERAGE(BN92,BN93,BN94)</f>
        <v>5.6314023158153672</v>
      </c>
      <c r="BP92" s="107">
        <f t="shared" ref="BP92" si="1459">_xlfn.STDEV.S(BN92:BN94)</f>
        <v>0.1794016995823636</v>
      </c>
      <c r="BQ92" s="86">
        <f>(BN92/$G$92)*100</f>
        <v>101.64473684210526</v>
      </c>
      <c r="BR92" s="114">
        <f t="shared" ref="BR92" si="1460">AVERAGE(BQ92:BQ94)</f>
        <v>105.42763157894736</v>
      </c>
      <c r="BS92" s="107">
        <f t="shared" ref="BS92" si="1461">_xlfn.STDEV.S(BQ92:BQ94)</f>
        <v>3.3586476737931106</v>
      </c>
      <c r="BT92" s="3">
        <v>2.12E-2</v>
      </c>
      <c r="BU92" s="8">
        <v>1.8634259259259261E-3</v>
      </c>
      <c r="BV92" s="110">
        <f>AVERAGE(BT92,BT94)</f>
        <v>2.1650000000000003E-2</v>
      </c>
      <c r="BW92" s="112">
        <f>_xlfn.STDEV.S(BT92,BT94)</f>
        <v>6.3639610306789386E-4</v>
      </c>
      <c r="BX92" s="50">
        <f t="shared" si="548"/>
        <v>5.5874756206842022</v>
      </c>
      <c r="BY92" s="107">
        <f>AVERAGE(BX92,BX94)</f>
        <v>5.7060776975383485</v>
      </c>
      <c r="BZ92" s="107">
        <f>_xlfn.STDEV.S(BX92,BX94)</f>
        <v>0.16772866561274977</v>
      </c>
      <c r="CA92" s="86">
        <f>(BX92/$G$92)*100</f>
        <v>104.60526315789474</v>
      </c>
      <c r="CB92" s="114">
        <f>AVERAGE(CA92,CA94)</f>
        <v>106.82565789473685</v>
      </c>
      <c r="CC92" s="107">
        <f>_xlfn.STDEV.S(CA92,CA94)</f>
        <v>3.140112350663951</v>
      </c>
      <c r="CD92" s="74">
        <v>2.3400000000000001E-2</v>
      </c>
      <c r="CE92" s="90">
        <v>1.8634259259259261E-3</v>
      </c>
      <c r="CF92" s="120">
        <f>AVERAGE(CD92,CD94)</f>
        <v>2.4500000000000001E-2</v>
      </c>
      <c r="CG92" s="121">
        <f>_xlfn.STDEV.S(CD92,CD94)</f>
        <v>1.5556349186104049E-3</v>
      </c>
      <c r="CH92" s="91">
        <f t="shared" si="549"/>
        <v>6.1673079964155821</v>
      </c>
      <c r="CI92" s="122">
        <f>AVERAGE(CH92,CH94)</f>
        <v>6.4572241842812712</v>
      </c>
      <c r="CJ92" s="122">
        <f>_xlfn.STDEV.S(CH92,CH94)</f>
        <v>0.41000340483116421</v>
      </c>
      <c r="CK92" s="92">
        <f>(CH92/$G$92)*100</f>
        <v>115.46052631578947</v>
      </c>
      <c r="CL92" s="161">
        <f>AVERAGE(CK92,CK94)</f>
        <v>120.88815789473684</v>
      </c>
      <c r="CM92" s="122">
        <f>_xlfn.STDEV.S(CK92,CK94)</f>
        <v>7.6758301905118671</v>
      </c>
      <c r="CN92" s="3">
        <v>1.09E-2</v>
      </c>
      <c r="CO92" s="8">
        <v>6.122685185185185E-3</v>
      </c>
      <c r="CP92" s="110">
        <f>AVERAGE(CN92,CN94)</f>
        <v>1.1900000000000001E-2</v>
      </c>
      <c r="CQ92" s="123">
        <f>_xlfn.STDEV.S(CN92,CN94)</f>
        <v>1.4142135623730952E-3</v>
      </c>
      <c r="CR92" s="50">
        <f t="shared" si="550"/>
        <v>2.8728058615781986</v>
      </c>
      <c r="CS92" s="107">
        <f>AVERAGE(CR92,CR94)</f>
        <v>3.1363660323651894</v>
      </c>
      <c r="CT92" s="107">
        <f>_xlfn.STDEV.S(CR92,CR94)</f>
        <v>0.37273036802833126</v>
      </c>
      <c r="CU92" s="86">
        <f>(CR92/$G$92)*100</f>
        <v>53.782894736842103</v>
      </c>
      <c r="CV92" s="114">
        <f>AVERAGE(CU92,CU94)</f>
        <v>58.71710526315789</v>
      </c>
      <c r="CW92" s="107">
        <f>_xlfn.STDEV.S(CU92,CU94)</f>
        <v>6.9780274459198797</v>
      </c>
      <c r="CX92">
        <v>9.7000000000000003E-3</v>
      </c>
      <c r="CY92" s="43">
        <v>6.122685185185185E-3</v>
      </c>
      <c r="CZ92" s="116">
        <f>AVERAGE(CX92:CX94)</f>
        <v>8.9333333333333331E-3</v>
      </c>
      <c r="DA92" s="123">
        <f t="shared" ref="DA92" si="1462">_xlfn.STDEV.S(CX92:CX94)</f>
        <v>1.2423096769056149E-3</v>
      </c>
      <c r="DB92" s="50">
        <f t="shared" si="551"/>
        <v>2.5565336566338099</v>
      </c>
      <c r="DC92" s="107">
        <f t="shared" ref="DC92" si="1463">AVERAGE(DB92,DB93,DB94)</f>
        <v>2.3544708590304499</v>
      </c>
      <c r="DD92" s="107">
        <f t="shared" ref="DD92" si="1464">_xlfn.STDEV.S(DB92:DB94)</f>
        <v>0.32742335061557754</v>
      </c>
      <c r="DE92" s="86">
        <f>(DB92/$G$92)*100</f>
        <v>47.861842105263165</v>
      </c>
      <c r="DF92" s="114">
        <f t="shared" ref="DF92" si="1465">AVERAGE(DE92:DE94)</f>
        <v>44.078947368421048</v>
      </c>
      <c r="DG92" s="107">
        <f t="shared" ref="DG92" si="1466">_xlfn.STDEV.S(DE92:DE94)</f>
        <v>6.1298174847316798</v>
      </c>
    </row>
    <row r="93" spans="1:111" x14ac:dyDescent="0.25">
      <c r="A93" s="137"/>
      <c r="B93" s="3">
        <v>2.1100000000000001E-2</v>
      </c>
      <c r="C93" s="8">
        <v>2.1296296296296298E-3</v>
      </c>
      <c r="D93" s="110"/>
      <c r="E93" s="132"/>
      <c r="F93" s="50">
        <f t="shared" si="1123"/>
        <v>5.5611196036055031</v>
      </c>
      <c r="G93" s="107"/>
      <c r="H93" s="107"/>
      <c r="I93" s="86">
        <f t="shared" si="1124"/>
        <v>100</v>
      </c>
      <c r="J93" s="114"/>
      <c r="K93" s="107"/>
      <c r="L93" s="3">
        <v>2.4400000000000002E-2</v>
      </c>
      <c r="M93" s="8">
        <v>2.1296296296296298E-3</v>
      </c>
      <c r="N93" s="110"/>
      <c r="O93" s="133"/>
      <c r="P93" s="50">
        <f t="shared" si="1210"/>
        <v>6.4308681672025729</v>
      </c>
      <c r="Q93" s="107"/>
      <c r="R93" s="107"/>
      <c r="S93" s="86">
        <f t="shared" ref="S93" si="1467">(P93/$G$92)*100</f>
        <v>120.39473684210526</v>
      </c>
      <c r="T93" s="114"/>
      <c r="U93" s="107"/>
      <c r="V93" s="89">
        <v>2.24E-2</v>
      </c>
      <c r="W93" s="8">
        <v>2.9282407407407412E-3</v>
      </c>
      <c r="X93" s="110"/>
      <c r="Y93" s="112"/>
      <c r="Z93" s="87">
        <f t="shared" si="1413"/>
        <v>5.9037478256285905</v>
      </c>
      <c r="AA93" s="107"/>
      <c r="AB93" s="107"/>
      <c r="AC93" s="88">
        <f t="shared" ref="AC93" si="1468">(Z93/$G$92)*100</f>
        <v>110.52631578947367</v>
      </c>
      <c r="AD93" s="114"/>
      <c r="AE93" s="107"/>
      <c r="AF93" s="74">
        <v>2.41E-2</v>
      </c>
      <c r="AG93" s="90">
        <v>3.1944444444444442E-3</v>
      </c>
      <c r="AH93" s="120"/>
      <c r="AI93" s="121"/>
      <c r="AJ93" s="91">
        <f t="shared" si="544"/>
        <v>6.3518001159664754</v>
      </c>
      <c r="AK93" s="122"/>
      <c r="AL93" s="122"/>
      <c r="AM93" s="92">
        <f t="shared" ref="AM93" si="1469">(AJ93/$G$92)*100</f>
        <v>118.91447368421051</v>
      </c>
      <c r="AN93" s="161"/>
      <c r="AO93" s="122"/>
      <c r="AP93" s="3">
        <v>2.7900000000000001E-2</v>
      </c>
      <c r="AQ93" s="8">
        <v>1.8634259259259261E-3</v>
      </c>
      <c r="AR93" s="110"/>
      <c r="AS93" s="112"/>
      <c r="AT93" s="50">
        <f t="shared" si="545"/>
        <v>7.3533287649570402</v>
      </c>
      <c r="AU93" s="107"/>
      <c r="AV93" s="107"/>
      <c r="AW93" s="86">
        <f t="shared" ref="AW93" si="1470">(AT93/$G$92)*100</f>
        <v>137.66447368421052</v>
      </c>
      <c r="AX93" s="114"/>
      <c r="AY93" s="107"/>
      <c r="AZ93" s="3">
        <v>2.4899999999999999E-2</v>
      </c>
      <c r="BA93" s="8">
        <v>1.8634259259259261E-3</v>
      </c>
      <c r="BB93" s="110"/>
      <c r="BC93" s="112"/>
      <c r="BD93" s="50">
        <f t="shared" si="546"/>
        <v>6.5626482525960679</v>
      </c>
      <c r="BE93" s="107"/>
      <c r="BF93" s="107"/>
      <c r="BG93" s="86">
        <f t="shared" ref="BG93" si="1471">(BD93/$G$92)*100</f>
        <v>122.86184210526314</v>
      </c>
      <c r="BH93" s="114"/>
      <c r="BI93" s="107"/>
      <c r="BJ93" s="3">
        <v>2.1600000000000001E-2</v>
      </c>
      <c r="BK93" s="8">
        <v>2.1296296296296298E-3</v>
      </c>
      <c r="BL93" s="110"/>
      <c r="BM93" s="112"/>
      <c r="BN93" s="50">
        <f t="shared" si="547"/>
        <v>5.6928996889989989</v>
      </c>
      <c r="BO93" s="107"/>
      <c r="BP93" s="107"/>
      <c r="BQ93" s="86">
        <f t="shared" ref="BQ93" si="1472">(BN93/$G$92)*100</f>
        <v>106.57894736842104</v>
      </c>
      <c r="BR93" s="114"/>
      <c r="BS93" s="107"/>
      <c r="BT93" s="10">
        <v>2.5399999999999999E-2</v>
      </c>
      <c r="BU93" s="8">
        <v>1.8634259259259261E-3</v>
      </c>
      <c r="BV93" s="110"/>
      <c r="BW93" s="112"/>
      <c r="BX93" s="87">
        <f t="shared" si="548"/>
        <v>6.6944283379895628</v>
      </c>
      <c r="BY93" s="107"/>
      <c r="BZ93" s="107"/>
      <c r="CA93" s="88">
        <f t="shared" ref="CA93" si="1473">(BX93/$G$92)*100</f>
        <v>125.32894736842104</v>
      </c>
      <c r="CB93" s="114"/>
      <c r="CC93" s="107"/>
      <c r="CD93" s="93">
        <v>2.0500000000000001E-2</v>
      </c>
      <c r="CE93" s="90">
        <v>1.8634259259259261E-3</v>
      </c>
      <c r="CF93" s="120"/>
      <c r="CG93" s="121"/>
      <c r="CH93" s="94">
        <f t="shared" si="549"/>
        <v>5.4029835011333098</v>
      </c>
      <c r="CI93" s="122"/>
      <c r="CJ93" s="122"/>
      <c r="CK93" s="95">
        <f t="shared" ref="CK93" si="1474">(CH93/$G$92)*100</f>
        <v>101.1513157894737</v>
      </c>
      <c r="CL93" s="161"/>
      <c r="CM93" s="122"/>
      <c r="CN93" s="10">
        <v>7.6E-3</v>
      </c>
      <c r="CO93" s="8">
        <v>6.122685185185185E-3</v>
      </c>
      <c r="CP93" s="110"/>
      <c r="CQ93" s="123"/>
      <c r="CR93" s="87">
        <f t="shared" si="550"/>
        <v>2.0030572979811292</v>
      </c>
      <c r="CS93" s="107"/>
      <c r="CT93" s="107"/>
      <c r="CU93" s="88">
        <f t="shared" ref="CU93" si="1475">(CR93/$G$92)*100</f>
        <v>37.5</v>
      </c>
      <c r="CV93" s="114"/>
      <c r="CW93" s="107"/>
      <c r="CX93">
        <v>7.4999999999999997E-3</v>
      </c>
      <c r="CY93" s="43">
        <v>6.122685185185185E-3</v>
      </c>
      <c r="CZ93" s="116"/>
      <c r="DA93" s="123"/>
      <c r="DB93" s="50">
        <f t="shared" si="551"/>
        <v>1.9767012809024302</v>
      </c>
      <c r="DC93" s="107"/>
      <c r="DD93" s="107"/>
      <c r="DE93" s="86">
        <f t="shared" ref="DE93" si="1476">(DB93/$G$92)*100</f>
        <v>37.006578947368425</v>
      </c>
      <c r="DF93" s="114"/>
      <c r="DG93" s="107"/>
    </row>
    <row r="94" spans="1:111" x14ac:dyDescent="0.25">
      <c r="A94" s="137"/>
      <c r="B94" s="3">
        <v>2.0299999999999999E-2</v>
      </c>
      <c r="C94" s="8">
        <v>2.1296296296296298E-3</v>
      </c>
      <c r="D94" s="110"/>
      <c r="E94" s="132"/>
      <c r="F94" s="50">
        <f t="shared" si="1123"/>
        <v>5.3502714669759106</v>
      </c>
      <c r="G94" s="107"/>
      <c r="H94" s="107"/>
      <c r="I94" s="86">
        <f t="shared" si="1124"/>
        <v>100</v>
      </c>
      <c r="J94" s="114"/>
      <c r="K94" s="107"/>
      <c r="L94" s="89">
        <v>2.7799999999999998E-2</v>
      </c>
      <c r="M94" s="8">
        <v>2.1296296296296298E-3</v>
      </c>
      <c r="N94" s="110"/>
      <c r="O94" s="133"/>
      <c r="P94" s="87">
        <f t="shared" si="1210"/>
        <v>7.3269727478783411</v>
      </c>
      <c r="Q94" s="107"/>
      <c r="R94" s="107"/>
      <c r="S94" s="88">
        <f>(P94/$G$92)*100</f>
        <v>137.17105263157893</v>
      </c>
      <c r="T94" s="114"/>
      <c r="U94" s="107"/>
      <c r="V94" s="3">
        <v>2.5000000000000001E-2</v>
      </c>
      <c r="W94" s="8">
        <v>2.9282407407407412E-3</v>
      </c>
      <c r="X94" s="110"/>
      <c r="Y94" s="112"/>
      <c r="Z94" s="50">
        <f t="shared" si="1413"/>
        <v>6.5890042696747679</v>
      </c>
      <c r="AA94" s="107"/>
      <c r="AB94" s="107"/>
      <c r="AC94" s="86">
        <f>(Z94/$G$92)*100</f>
        <v>123.35526315789475</v>
      </c>
      <c r="AD94" s="114"/>
      <c r="AE94" s="107"/>
      <c r="AF94" s="74">
        <v>2.3900000000000001E-2</v>
      </c>
      <c r="AG94" s="90">
        <v>3.1944444444444442E-3</v>
      </c>
      <c r="AH94" s="120"/>
      <c r="AI94" s="121"/>
      <c r="AJ94" s="91">
        <f t="shared" si="544"/>
        <v>6.2990880818090771</v>
      </c>
      <c r="AK94" s="122"/>
      <c r="AL94" s="122"/>
      <c r="AM94" s="92">
        <f>(AJ94/$G$92)*100</f>
        <v>117.92763157894737</v>
      </c>
      <c r="AN94" s="161"/>
      <c r="AO94" s="122"/>
      <c r="AP94" s="89">
        <v>2.9700000000000001E-2</v>
      </c>
      <c r="AQ94" s="8">
        <v>1.8634259259259261E-3</v>
      </c>
      <c r="AR94" s="110"/>
      <c r="AS94" s="112"/>
      <c r="AT94" s="87">
        <f t="shared" si="545"/>
        <v>7.8277370723736235</v>
      </c>
      <c r="AU94" s="107"/>
      <c r="AV94" s="107"/>
      <c r="AW94" s="88">
        <f>(AT94/$G$92)*100</f>
        <v>146.54605263157893</v>
      </c>
      <c r="AX94" s="114"/>
      <c r="AY94" s="107"/>
      <c r="AZ94" s="3">
        <v>2.5399999999999999E-2</v>
      </c>
      <c r="BA94" s="8">
        <v>1.8634259259259261E-3</v>
      </c>
      <c r="BB94" s="110"/>
      <c r="BC94" s="112"/>
      <c r="BD94" s="50">
        <f t="shared" si="546"/>
        <v>6.6944283379895628</v>
      </c>
      <c r="BE94" s="107"/>
      <c r="BF94" s="107"/>
      <c r="BG94" s="86">
        <f>(BD94/$G$92)*100</f>
        <v>125.32894736842104</v>
      </c>
      <c r="BH94" s="114"/>
      <c r="BI94" s="107"/>
      <c r="BJ94" s="3">
        <v>2.1899999999999999E-2</v>
      </c>
      <c r="BK94" s="8">
        <v>2.1296296296296298E-3</v>
      </c>
      <c r="BL94" s="110"/>
      <c r="BM94" s="112"/>
      <c r="BN94" s="50">
        <f t="shared" si="547"/>
        <v>5.7719677402350955</v>
      </c>
      <c r="BO94" s="107"/>
      <c r="BP94" s="107"/>
      <c r="BQ94" s="86">
        <f>(BN94/$G$92)*100</f>
        <v>108.05921052631578</v>
      </c>
      <c r="BR94" s="114"/>
      <c r="BS94" s="107"/>
      <c r="BT94" s="3">
        <v>2.2100000000000002E-2</v>
      </c>
      <c r="BU94" s="8">
        <v>1.8634259259259261E-3</v>
      </c>
      <c r="BV94" s="110"/>
      <c r="BW94" s="112"/>
      <c r="BX94" s="50">
        <f t="shared" si="548"/>
        <v>5.8246797743924947</v>
      </c>
      <c r="BY94" s="107"/>
      <c r="BZ94" s="107"/>
      <c r="CA94" s="86">
        <f>(BX94/$G$92)*100</f>
        <v>109.04605263157896</v>
      </c>
      <c r="CB94" s="114"/>
      <c r="CC94" s="107"/>
      <c r="CD94" s="74">
        <v>2.5600000000000001E-2</v>
      </c>
      <c r="CE94" s="90">
        <v>1.8634259259259261E-3</v>
      </c>
      <c r="CF94" s="120"/>
      <c r="CG94" s="121"/>
      <c r="CH94" s="91">
        <f t="shared" si="549"/>
        <v>6.7471403721469612</v>
      </c>
      <c r="CI94" s="122"/>
      <c r="CJ94" s="122"/>
      <c r="CK94" s="92">
        <f>(CH94/$G$92)*100</f>
        <v>126.31578947368421</v>
      </c>
      <c r="CL94" s="161"/>
      <c r="CM94" s="122"/>
      <c r="CN94" s="3">
        <v>1.29E-2</v>
      </c>
      <c r="CO94" s="8">
        <v>6.122685185185185E-3</v>
      </c>
      <c r="CP94" s="110"/>
      <c r="CQ94" s="123"/>
      <c r="CR94" s="50">
        <f t="shared" si="550"/>
        <v>3.3999262031521797</v>
      </c>
      <c r="CS94" s="107"/>
      <c r="CT94" s="107"/>
      <c r="CU94" s="86">
        <f>(CR94/$G$92)*100</f>
        <v>63.651315789473685</v>
      </c>
      <c r="CV94" s="114"/>
      <c r="CW94" s="107"/>
      <c r="CX94">
        <v>9.5999999999999992E-3</v>
      </c>
      <c r="CY94" s="43">
        <v>6.122685185185185E-3</v>
      </c>
      <c r="CZ94" s="116"/>
      <c r="DA94" s="123"/>
      <c r="DB94" s="50">
        <f t="shared" si="551"/>
        <v>2.5301776395551103</v>
      </c>
      <c r="DC94" s="107"/>
      <c r="DD94" s="107"/>
      <c r="DE94" s="86">
        <f>(DB94/$G$92)*100</f>
        <v>47.368421052631568</v>
      </c>
      <c r="DF94" s="114"/>
      <c r="DG94" s="107"/>
    </row>
    <row r="95" spans="1:111" x14ac:dyDescent="0.25">
      <c r="A95" s="134" t="s">
        <v>28</v>
      </c>
      <c r="B95" s="3">
        <v>1.7100000000000001E-2</v>
      </c>
      <c r="C95" s="8">
        <v>2.1296296296296298E-3</v>
      </c>
      <c r="D95" s="110">
        <f>AVERAGE(B95,B97)</f>
        <v>1.805E-2</v>
      </c>
      <c r="E95" s="132">
        <f>_xlfn.STDEV.S(B95,B97)</f>
        <v>1.3435028842544395E-3</v>
      </c>
      <c r="F95" s="50">
        <f t="shared" si="1123"/>
        <v>4.5068789204575408</v>
      </c>
      <c r="G95" s="107">
        <f>AVERAGE(F95,F97)</f>
        <v>4.757261082705182</v>
      </c>
      <c r="H95" s="107">
        <f>_xlfn.STDEV.S(F95,F97)</f>
        <v>0.35409384962691492</v>
      </c>
      <c r="I95" s="86">
        <f t="shared" si="1124"/>
        <v>100</v>
      </c>
      <c r="J95" s="114">
        <f>AVERAGE(I95,I97)</f>
        <v>100</v>
      </c>
      <c r="K95" s="107">
        <f>_xlfn.STDEV.S(I95,I97)</f>
        <v>0</v>
      </c>
      <c r="L95" s="3">
        <v>2.0400000000000001E-2</v>
      </c>
      <c r="M95" s="8">
        <v>2.1296296296296298E-3</v>
      </c>
      <c r="N95" s="110">
        <f t="shared" ref="N95" si="1477">AVERAGE(L95,L96,L97)</f>
        <v>2.07E-2</v>
      </c>
      <c r="O95" s="133">
        <f t="shared" si="1253"/>
        <v>1.1789826122551592E-3</v>
      </c>
      <c r="P95" s="50">
        <f t="shared" si="1210"/>
        <v>5.3766274840546107</v>
      </c>
      <c r="Q95" s="107">
        <f t="shared" ref="Q95" si="1478">AVERAGE(P95,P96,P97)</f>
        <v>5.4556955352907073</v>
      </c>
      <c r="R95" s="107">
        <f t="shared" ref="R95" si="1479">_xlfn.STDEV.S(P95:P97)</f>
        <v>0.31073285864086236</v>
      </c>
      <c r="S95" s="86">
        <f>(P95/$G$95)*100</f>
        <v>113.01939058171746</v>
      </c>
      <c r="T95" s="114">
        <f>AVERAGE(S95:S97)</f>
        <v>114.6814404432133</v>
      </c>
      <c r="U95" s="107">
        <f t="shared" ref="U95" si="1480">_xlfn.STDEV.S(S95:S97)</f>
        <v>6.5317596246823291</v>
      </c>
      <c r="V95" s="3">
        <v>2.2200000000000001E-2</v>
      </c>
      <c r="W95" s="8">
        <v>2.9282407407407412E-3</v>
      </c>
      <c r="X95" s="110">
        <f>AVERAGE(V95:V97)</f>
        <v>2.0733333333333336E-2</v>
      </c>
      <c r="Y95" s="112">
        <f>_xlfn.STDEV.S(V95:V97)</f>
        <v>1.3650396819628852E-3</v>
      </c>
      <c r="Z95" s="50">
        <f t="shared" si="1413"/>
        <v>5.8510357914711939</v>
      </c>
      <c r="AA95" s="107">
        <f t="shared" ref="AA95" si="1481">AVERAGE(Z95,Z96,Z97)</f>
        <v>5.4644808743169406</v>
      </c>
      <c r="AB95" s="107">
        <f t="shared" ref="AB95" si="1482">_xlfn.STDEV.S(Z95:Z97)</f>
        <v>0.35977009170915775</v>
      </c>
      <c r="AC95" s="86">
        <f>(Z95/$G$95)*100</f>
        <v>122.99168975069253</v>
      </c>
      <c r="AD95" s="114">
        <f>AVERAGE(AC95:AC97)</f>
        <v>114.86611265004616</v>
      </c>
      <c r="AE95" s="107">
        <f>_xlfn.STDEV.S(AC95:AC97)</f>
        <v>7.5625467144758227</v>
      </c>
      <c r="AF95" s="74">
        <v>1.8200000000000001E-2</v>
      </c>
      <c r="AG95" s="90">
        <v>3.1944444444444442E-3</v>
      </c>
      <c r="AH95" s="120">
        <f>AVERAGE(AF95:AF97)</f>
        <v>1.72E-2</v>
      </c>
      <c r="AI95" s="121">
        <f>_xlfn.STDEV.S(AF95:AF97)</f>
        <v>8.8881944173155943E-4</v>
      </c>
      <c r="AJ95" s="91">
        <f t="shared" si="544"/>
        <v>4.7967951083232307</v>
      </c>
      <c r="AK95" s="122">
        <f t="shared" ref="AK95" si="1483">AVERAGE(AJ95,AJ96,AJ97)</f>
        <v>4.53323493753624</v>
      </c>
      <c r="AL95" s="122">
        <f t="shared" ref="AL95" si="1484">_xlfn.STDEV.S(AJ95:AJ97)</f>
        <v>0.23425740386156757</v>
      </c>
      <c r="AM95" s="92">
        <f>(AJ95/$G$95)*100</f>
        <v>100.83102493074792</v>
      </c>
      <c r="AN95" s="161">
        <f>AVERAGE(AM95:AM97)</f>
        <v>95.290858725761765</v>
      </c>
      <c r="AO95" s="122">
        <f t="shared" ref="AO95" si="1485">_xlfn.STDEV.S(AM95:AM97)</f>
        <v>4.9242074334158366</v>
      </c>
      <c r="AP95" s="3">
        <v>1.8499999999999999E-2</v>
      </c>
      <c r="AQ95" s="8">
        <v>1.8634259259259261E-3</v>
      </c>
      <c r="AR95" s="110">
        <f>AVERAGE(AP95:AP97)</f>
        <v>1.9599999999999999E-2</v>
      </c>
      <c r="AS95" s="112">
        <f>_xlfn.STDEV.S(AP95:AP97)</f>
        <v>1.1000000000000003E-3</v>
      </c>
      <c r="AT95" s="50">
        <f t="shared" si="545"/>
        <v>4.8758631595593274</v>
      </c>
      <c r="AU95" s="107">
        <f t="shared" ref="AU95" si="1486">AVERAGE(AT95,AT96,AT97)</f>
        <v>5.1657793474250173</v>
      </c>
      <c r="AV95" s="107">
        <f t="shared" ref="AV95" si="1487">_xlfn.STDEV.S(AT95:AT97)</f>
        <v>0.28991618786568996</v>
      </c>
      <c r="AW95" s="86">
        <f>(AT95/$G$95)*100</f>
        <v>102.49307479224376</v>
      </c>
      <c r="AX95" s="114">
        <f>AVERAGE(AW95:AW97)</f>
        <v>108.58725761772853</v>
      </c>
      <c r="AY95" s="107">
        <f t="shared" ref="AY95" si="1488">_xlfn.STDEV.S(AW95:AW97)</f>
        <v>6.094182825484765</v>
      </c>
      <c r="AZ95" s="3">
        <v>1.8100000000000002E-2</v>
      </c>
      <c r="BA95" s="8">
        <v>1.8634259259259261E-3</v>
      </c>
      <c r="BB95" s="110">
        <f>AVERAGE(AZ95:AZ96)</f>
        <v>1.7950000000000001E-2</v>
      </c>
      <c r="BC95" s="112">
        <f>_xlfn.STDEV.S(AZ95:AZ96)</f>
        <v>2.1213203435596541E-4</v>
      </c>
      <c r="BD95" s="50">
        <f t="shared" si="546"/>
        <v>4.7704390912445316</v>
      </c>
      <c r="BE95" s="107">
        <f>AVERAGE(BD95,BD96)</f>
        <v>4.7309050656264828</v>
      </c>
      <c r="BF95" s="107">
        <f>_xlfn.STDEV.S(BD95:BD96)</f>
        <v>5.5909555204249922E-2</v>
      </c>
      <c r="BG95" s="86">
        <f>(BD95/$G$95)*100</f>
        <v>100.2770083102493</v>
      </c>
      <c r="BH95" s="114">
        <f>AVERAGE(BG95:BG96)</f>
        <v>99.445983379501371</v>
      </c>
      <c r="BI95" s="107">
        <f>_xlfn.STDEV.S(BG95:BG96)</f>
        <v>1.1752467277338741</v>
      </c>
      <c r="BJ95" s="89">
        <v>1.2800000000000001E-2</v>
      </c>
      <c r="BK95" s="8">
        <v>2.1296296296296298E-3</v>
      </c>
      <c r="BL95" s="110">
        <f>AVERAGE(BJ96:BJ97)</f>
        <v>1.6449999999999999E-2</v>
      </c>
      <c r="BM95" s="112">
        <f>_xlfn.STDEV.S(BJ96:BJ97)</f>
        <v>7.071067811865432E-5</v>
      </c>
      <c r="BN95" s="87">
        <f t="shared" si="547"/>
        <v>3.3735701860734806</v>
      </c>
      <c r="BO95" s="107">
        <f>AVERAGE(BN96,BN97)</f>
        <v>4.3355648094459971</v>
      </c>
      <c r="BP95" s="107">
        <f>_xlfn.STDEV.S(BN96:BN97)</f>
        <v>1.8636518401416641E-2</v>
      </c>
      <c r="BQ95" s="88">
        <f>(BN95/$G$95)*100</f>
        <v>70.914127423822706</v>
      </c>
      <c r="BR95" s="114">
        <f>AVERAGE(BQ96:BQ97)</f>
        <v>91.13573407202216</v>
      </c>
      <c r="BS95" s="107">
        <f>_xlfn.STDEV.S(BQ96:BQ97)</f>
        <v>0.39174890924463474</v>
      </c>
      <c r="BT95" s="3">
        <v>1.37E-2</v>
      </c>
      <c r="BU95" s="8">
        <v>1.8634259259259261E-3</v>
      </c>
      <c r="BV95" s="110">
        <f>AVERAGE(BT95:BT97)</f>
        <v>1.4266666666666669E-2</v>
      </c>
      <c r="BW95" s="112">
        <f>_xlfn.STDEV.S(BT95:BT97)</f>
        <v>5.5075705472861034E-4</v>
      </c>
      <c r="BX95" s="50">
        <f t="shared" si="548"/>
        <v>3.6107743397817726</v>
      </c>
      <c r="BY95" s="107">
        <f t="shared" ref="BY95" si="1489">AVERAGE(BX95,BX96,BX97)</f>
        <v>3.7601251032277339</v>
      </c>
      <c r="BZ95" s="107">
        <f t="shared" ref="BZ95" si="1490">_xlfn.STDEV.S(BX95:BX97)</f>
        <v>0.14515762340641256</v>
      </c>
      <c r="CA95" s="86">
        <f>(BX95/$G$95)*100</f>
        <v>75.900277008310255</v>
      </c>
      <c r="CB95" s="114">
        <f>AVERAGE(CA95:CA97)</f>
        <v>79.039704524469059</v>
      </c>
      <c r="CC95" s="107">
        <f t="shared" ref="CC95" si="1491">_xlfn.STDEV.S(CA95:CA97)</f>
        <v>3.0512856217651536</v>
      </c>
      <c r="CD95" s="3">
        <v>1.0200000000000001E-2</v>
      </c>
      <c r="CE95" s="8">
        <v>1.8634259259259261E-3</v>
      </c>
      <c r="CF95" s="110">
        <f>AVERAGE(CD95:CD97)</f>
        <v>1.1633333333333334E-2</v>
      </c>
      <c r="CG95" s="112">
        <f>_xlfn.STDEV.S(CD95:CD97)</f>
        <v>1.357694123627753E-3</v>
      </c>
      <c r="CH95" s="50">
        <f t="shared" si="549"/>
        <v>2.6883137420273053</v>
      </c>
      <c r="CI95" s="107">
        <f t="shared" ref="CI95" si="1492">AVERAGE(CH95,CH96,CH97)</f>
        <v>3.0660833201553253</v>
      </c>
      <c r="CJ95" s="107">
        <f t="shared" ref="CJ95" si="1493">_xlfn.STDEV.S(CH95:CH97)</f>
        <v>0.35783409509982411</v>
      </c>
      <c r="CK95" s="86">
        <f>(CH95/$G$95)*100</f>
        <v>56.50969529085873</v>
      </c>
      <c r="CL95" s="114">
        <f>AVERAGE(CK95:CK97)</f>
        <v>64.450600184672211</v>
      </c>
      <c r="CM95" s="107">
        <f t="shared" ref="CM95" si="1494">_xlfn.STDEV.S(CK95:CK97)</f>
        <v>7.5218511004307613</v>
      </c>
      <c r="CN95" s="3">
        <v>2E-3</v>
      </c>
      <c r="CO95" s="8">
        <v>6.122685185185185E-3</v>
      </c>
      <c r="CP95" s="110">
        <f>AVERAGE(CN95:CN97)</f>
        <v>2.2000000000000001E-3</v>
      </c>
      <c r="CQ95" s="123">
        <f>_xlfn.STDEV.S(CN95:CN97)</f>
        <v>1.7320508075688767E-4</v>
      </c>
      <c r="CR95" s="50">
        <f t="shared" si="550"/>
        <v>0.52712034157398135</v>
      </c>
      <c r="CS95" s="107">
        <f t="shared" ref="CS95" si="1495">AVERAGE(CR95,CR96,CR97)</f>
        <v>0.57983237573137947</v>
      </c>
      <c r="CT95" s="107">
        <f t="shared" ref="CT95" si="1496">_xlfn.STDEV.S(CR95:CR97)</f>
        <v>4.5649960665459823E-2</v>
      </c>
      <c r="CU95" s="86">
        <f>(CR95/$G$95)*100</f>
        <v>11.080332409972298</v>
      </c>
      <c r="CV95" s="114">
        <f>AVERAGE(CU95:CU97)</f>
        <v>12.188365650969525</v>
      </c>
      <c r="CW95" s="107">
        <f t="shared" ref="CW95" si="1497">_xlfn.STDEV.S(CU95:CU97)</f>
        <v>0.95958493494120534</v>
      </c>
      <c r="CX95">
        <v>8.0000000000000004E-4</v>
      </c>
      <c r="CY95" s="43">
        <v>6.122685185185185E-3</v>
      </c>
      <c r="CZ95" s="116">
        <f>AVERAGE(CX95:CX97)</f>
        <v>8.6666666666666663E-4</v>
      </c>
      <c r="DA95" s="123">
        <f>_xlfn.STDEV.S(CX95:CX97)</f>
        <v>5.7735026918962544E-5</v>
      </c>
      <c r="DB95" s="50">
        <f t="shared" si="551"/>
        <v>0.21084813662959254</v>
      </c>
      <c r="DC95" s="107">
        <f t="shared" ref="DC95" si="1498">AVERAGE(DB95,DB96,DB97)</f>
        <v>0.2284188146820586</v>
      </c>
      <c r="DD95" s="107">
        <f t="shared" ref="DD95" si="1499">_xlfn.STDEV.S(DB95:DB97)</f>
        <v>1.5216653555153292E-2</v>
      </c>
      <c r="DE95" s="86">
        <f>(DB95/$G$95)*100</f>
        <v>4.4321329639889191</v>
      </c>
      <c r="DF95" s="114">
        <f>AVERAGE(DE95:DE97)</f>
        <v>4.8014773776546633</v>
      </c>
      <c r="DG95" s="107">
        <f t="shared" ref="DG95" si="1500">_xlfn.STDEV.S(DE95:DE97)</f>
        <v>0.31986164498040259</v>
      </c>
    </row>
    <row r="96" spans="1:111" x14ac:dyDescent="0.25">
      <c r="A96" s="134"/>
      <c r="B96" s="10">
        <v>2.3099999999999999E-2</v>
      </c>
      <c r="C96" s="8">
        <v>2.1296296296296298E-3</v>
      </c>
      <c r="D96" s="110"/>
      <c r="E96" s="132"/>
      <c r="F96" s="87">
        <f t="shared" si="1123"/>
        <v>6.0882399451794846</v>
      </c>
      <c r="G96" s="107"/>
      <c r="H96" s="107"/>
      <c r="I96" s="88">
        <f t="shared" si="1124"/>
        <v>100</v>
      </c>
      <c r="J96" s="114"/>
      <c r="K96" s="107"/>
      <c r="L96" s="3">
        <v>1.9699999999999999E-2</v>
      </c>
      <c r="M96" s="8">
        <v>2.1296296296296298E-3</v>
      </c>
      <c r="N96" s="110"/>
      <c r="O96" s="133"/>
      <c r="P96" s="50">
        <f t="shared" si="1210"/>
        <v>5.1921353645037156</v>
      </c>
      <c r="Q96" s="107"/>
      <c r="R96" s="107"/>
      <c r="S96" s="86">
        <f t="shared" ref="S96:S97" si="1501">(P96/$G$95)*100</f>
        <v>109.14127423822713</v>
      </c>
      <c r="T96" s="114"/>
      <c r="U96" s="107"/>
      <c r="V96" s="3">
        <v>1.95E-2</v>
      </c>
      <c r="W96" s="8">
        <v>2.9282407407407412E-3</v>
      </c>
      <c r="X96" s="110"/>
      <c r="Y96" s="112"/>
      <c r="Z96" s="50">
        <f t="shared" si="1413"/>
        <v>5.1394233303463182</v>
      </c>
      <c r="AA96" s="107"/>
      <c r="AB96" s="107"/>
      <c r="AC96" s="86">
        <f t="shared" ref="AC96:AC97" si="1502">(Z96/$G$95)*100</f>
        <v>108.03324099722991</v>
      </c>
      <c r="AD96" s="114"/>
      <c r="AE96" s="107"/>
      <c r="AF96" s="74">
        <v>1.6899999999999998E-2</v>
      </c>
      <c r="AG96" s="90">
        <v>3.1944444444444442E-3</v>
      </c>
      <c r="AH96" s="120"/>
      <c r="AI96" s="121"/>
      <c r="AJ96" s="91">
        <f t="shared" si="544"/>
        <v>4.4541668863001416</v>
      </c>
      <c r="AK96" s="122"/>
      <c r="AL96" s="122"/>
      <c r="AM96" s="92">
        <f t="shared" ref="AM96:AM97" si="1503">(AJ96/$G$95)*100</f>
        <v>93.628808864265906</v>
      </c>
      <c r="AN96" s="161"/>
      <c r="AO96" s="122"/>
      <c r="AP96" s="3">
        <v>2.07E-2</v>
      </c>
      <c r="AQ96" s="8">
        <v>1.8634259259259261E-3</v>
      </c>
      <c r="AR96" s="110"/>
      <c r="AS96" s="112"/>
      <c r="AT96" s="50">
        <f t="shared" si="545"/>
        <v>5.4556955352907073</v>
      </c>
      <c r="AU96" s="107"/>
      <c r="AV96" s="107"/>
      <c r="AW96" s="86">
        <f t="shared" ref="AW96:AW97" si="1504">(AT96/$G$95)*100</f>
        <v>114.68144044321329</v>
      </c>
      <c r="AX96" s="114"/>
      <c r="AY96" s="107"/>
      <c r="AZ96" s="3">
        <v>1.78E-2</v>
      </c>
      <c r="BA96" s="8">
        <v>1.8634259259259261E-3</v>
      </c>
      <c r="BB96" s="110"/>
      <c r="BC96" s="112"/>
      <c r="BD96" s="50">
        <f t="shared" si="546"/>
        <v>4.6913710400084341</v>
      </c>
      <c r="BE96" s="107"/>
      <c r="BF96" s="107"/>
      <c r="BG96" s="86">
        <f t="shared" ref="BG96:BG97" si="1505">(BD96/$G$95)*100</f>
        <v>98.614958448753455</v>
      </c>
      <c r="BH96" s="114"/>
      <c r="BI96" s="107"/>
      <c r="BJ96" s="3">
        <v>1.6500000000000001E-2</v>
      </c>
      <c r="BK96" s="8">
        <v>2.1296296296296298E-3</v>
      </c>
      <c r="BL96" s="110"/>
      <c r="BM96" s="112"/>
      <c r="BN96" s="50">
        <f t="shared" si="547"/>
        <v>4.3487428179853467</v>
      </c>
      <c r="BO96" s="107"/>
      <c r="BP96" s="107"/>
      <c r="BQ96" s="86">
        <f t="shared" ref="BQ96:BQ97" si="1506">(BN96/$G$95)*100</f>
        <v>91.412742382271475</v>
      </c>
      <c r="BR96" s="114"/>
      <c r="BS96" s="107"/>
      <c r="BT96" s="3">
        <v>1.4800000000000001E-2</v>
      </c>
      <c r="BU96" s="8">
        <v>1.8634259259259261E-3</v>
      </c>
      <c r="BV96" s="110"/>
      <c r="BW96" s="112"/>
      <c r="BX96" s="50">
        <f t="shared" si="548"/>
        <v>3.9006905276474626</v>
      </c>
      <c r="BY96" s="107"/>
      <c r="BZ96" s="107"/>
      <c r="CA96" s="86">
        <f t="shared" ref="CA96:CA97" si="1507">(BX96/$G$95)*100</f>
        <v>81.99445983379502</v>
      </c>
      <c r="CB96" s="114"/>
      <c r="CC96" s="107"/>
      <c r="CD96" s="3">
        <v>1.29E-2</v>
      </c>
      <c r="CE96" s="8">
        <v>1.8634259259259261E-3</v>
      </c>
      <c r="CF96" s="110"/>
      <c r="CG96" s="112"/>
      <c r="CH96" s="50">
        <f t="shared" si="549"/>
        <v>3.3999262031521797</v>
      </c>
      <c r="CI96" s="107"/>
      <c r="CJ96" s="107"/>
      <c r="CK96" s="86">
        <f t="shared" ref="CK96:CK97" si="1508">(CH96/$G$95)*100</f>
        <v>71.468144044321321</v>
      </c>
      <c r="CL96" s="114"/>
      <c r="CM96" s="107"/>
      <c r="CN96" s="3">
        <v>2.3E-3</v>
      </c>
      <c r="CO96" s="8">
        <v>6.122685185185185E-3</v>
      </c>
      <c r="CP96" s="110"/>
      <c r="CQ96" s="123"/>
      <c r="CR96" s="50">
        <f t="shared" si="550"/>
        <v>0.60618839281007852</v>
      </c>
      <c r="CS96" s="107"/>
      <c r="CT96" s="107"/>
      <c r="CU96" s="86">
        <f t="shared" ref="CU96:CU97" si="1509">(CR96/$G$95)*100</f>
        <v>12.742382271468141</v>
      </c>
      <c r="CV96" s="114"/>
      <c r="CW96" s="107"/>
      <c r="CX96">
        <v>8.9999999999999998E-4</v>
      </c>
      <c r="CY96" s="43">
        <v>6.122685185185185E-3</v>
      </c>
      <c r="CZ96" s="116"/>
      <c r="DA96" s="123"/>
      <c r="DB96" s="50">
        <f t="shared" si="551"/>
        <v>0.23720415370829162</v>
      </c>
      <c r="DC96" s="107"/>
      <c r="DD96" s="107"/>
      <c r="DE96" s="86">
        <f t="shared" ref="DE96:DE97" si="1510">(DB96/$G$95)*100</f>
        <v>4.986149584487535</v>
      </c>
      <c r="DF96" s="114"/>
      <c r="DG96" s="107"/>
    </row>
    <row r="97" spans="1:111" x14ac:dyDescent="0.25">
      <c r="A97" s="134"/>
      <c r="B97" s="3">
        <v>1.9E-2</v>
      </c>
      <c r="C97" s="8">
        <v>2.1296296296296298E-3</v>
      </c>
      <c r="D97" s="110"/>
      <c r="E97" s="132"/>
      <c r="F97" s="50">
        <f t="shared" si="1123"/>
        <v>5.0076432449528232</v>
      </c>
      <c r="G97" s="107"/>
      <c r="H97" s="107"/>
      <c r="I97" s="86">
        <f t="shared" si="1124"/>
        <v>100</v>
      </c>
      <c r="J97" s="114"/>
      <c r="K97" s="107"/>
      <c r="L97" s="3">
        <v>2.1999999999999999E-2</v>
      </c>
      <c r="M97" s="8">
        <v>2.1296296296296298E-3</v>
      </c>
      <c r="N97" s="110"/>
      <c r="O97" s="133"/>
      <c r="P97" s="50">
        <f t="shared" si="1210"/>
        <v>5.7983237573137947</v>
      </c>
      <c r="Q97" s="107"/>
      <c r="R97" s="107"/>
      <c r="S97" s="86">
        <f t="shared" si="1501"/>
        <v>121.88365650969529</v>
      </c>
      <c r="T97" s="114"/>
      <c r="U97" s="107"/>
      <c r="V97" s="3">
        <v>2.0500000000000001E-2</v>
      </c>
      <c r="W97" s="8">
        <v>2.9282407407407412E-3</v>
      </c>
      <c r="X97" s="110"/>
      <c r="Y97" s="112"/>
      <c r="Z97" s="50">
        <f t="shared" si="1413"/>
        <v>5.4029835011333098</v>
      </c>
      <c r="AA97" s="107"/>
      <c r="AB97" s="107"/>
      <c r="AC97" s="86">
        <f t="shared" si="1502"/>
        <v>113.57340720221607</v>
      </c>
      <c r="AD97" s="114"/>
      <c r="AE97" s="107"/>
      <c r="AF97" s="74">
        <v>1.6500000000000001E-2</v>
      </c>
      <c r="AG97" s="90">
        <v>3.1944444444444442E-3</v>
      </c>
      <c r="AH97" s="120"/>
      <c r="AI97" s="121"/>
      <c r="AJ97" s="91">
        <f t="shared" si="544"/>
        <v>4.3487428179853467</v>
      </c>
      <c r="AK97" s="122"/>
      <c r="AL97" s="122"/>
      <c r="AM97" s="92">
        <f t="shared" si="1503"/>
        <v>91.412742382271475</v>
      </c>
      <c r="AN97" s="161"/>
      <c r="AO97" s="122"/>
      <c r="AP97" s="3">
        <v>1.9599999999999999E-2</v>
      </c>
      <c r="AQ97" s="8">
        <v>1.8634259259259261E-3</v>
      </c>
      <c r="AR97" s="110"/>
      <c r="AS97" s="112"/>
      <c r="AT97" s="50">
        <f t="shared" si="545"/>
        <v>5.1657793474250173</v>
      </c>
      <c r="AU97" s="107"/>
      <c r="AV97" s="107"/>
      <c r="AW97" s="86">
        <f t="shared" si="1504"/>
        <v>108.58725761772851</v>
      </c>
      <c r="AX97" s="114"/>
      <c r="AY97" s="107"/>
      <c r="AZ97" s="89">
        <v>2.0899999999999998E-2</v>
      </c>
      <c r="BA97" s="8">
        <v>1.8634259259259261E-3</v>
      </c>
      <c r="BB97" s="110"/>
      <c r="BC97" s="112"/>
      <c r="BD97" s="87">
        <f t="shared" si="546"/>
        <v>5.5084075694481047</v>
      </c>
      <c r="BE97" s="107"/>
      <c r="BF97" s="107"/>
      <c r="BG97" s="88">
        <f t="shared" si="1505"/>
        <v>115.78947368421051</v>
      </c>
      <c r="BH97" s="114"/>
      <c r="BI97" s="107"/>
      <c r="BJ97" s="3">
        <v>1.6400000000000001E-2</v>
      </c>
      <c r="BK97" s="8">
        <v>2.1296296296296298E-3</v>
      </c>
      <c r="BL97" s="110"/>
      <c r="BM97" s="112"/>
      <c r="BN97" s="50">
        <f t="shared" si="547"/>
        <v>4.3223868009066475</v>
      </c>
      <c r="BO97" s="107"/>
      <c r="BP97" s="107"/>
      <c r="BQ97" s="86">
        <f t="shared" si="1506"/>
        <v>90.858725761772845</v>
      </c>
      <c r="BR97" s="114"/>
      <c r="BS97" s="107"/>
      <c r="BT97" s="3">
        <v>1.43E-2</v>
      </c>
      <c r="BU97" s="8">
        <v>1.8634259259259261E-3</v>
      </c>
      <c r="BV97" s="110"/>
      <c r="BW97" s="112"/>
      <c r="BX97" s="50">
        <f t="shared" si="548"/>
        <v>3.7689104422539668</v>
      </c>
      <c r="BY97" s="107"/>
      <c r="BZ97" s="107"/>
      <c r="CA97" s="86">
        <f t="shared" si="1507"/>
        <v>79.22437673130193</v>
      </c>
      <c r="CB97" s="114"/>
      <c r="CC97" s="107"/>
      <c r="CD97" s="3">
        <v>1.18E-2</v>
      </c>
      <c r="CE97" s="8">
        <v>1.8634259259259261E-3</v>
      </c>
      <c r="CF97" s="110"/>
      <c r="CG97" s="112"/>
      <c r="CH97" s="50">
        <f t="shared" si="549"/>
        <v>3.1100100152864902</v>
      </c>
      <c r="CI97" s="107"/>
      <c r="CJ97" s="107"/>
      <c r="CK97" s="86">
        <f t="shared" si="1508"/>
        <v>65.37396121883657</v>
      </c>
      <c r="CL97" s="114"/>
      <c r="CM97" s="107"/>
      <c r="CN97" s="3">
        <v>2.3E-3</v>
      </c>
      <c r="CO97" s="8">
        <v>6.122685185185185E-3</v>
      </c>
      <c r="CP97" s="110"/>
      <c r="CQ97" s="123"/>
      <c r="CR97" s="50">
        <f t="shared" si="550"/>
        <v>0.60618839281007852</v>
      </c>
      <c r="CS97" s="107"/>
      <c r="CT97" s="107"/>
      <c r="CU97" s="86">
        <f t="shared" si="1509"/>
        <v>12.742382271468141</v>
      </c>
      <c r="CV97" s="114"/>
      <c r="CW97" s="107"/>
      <c r="CX97">
        <v>8.9999999999999998E-4</v>
      </c>
      <c r="CY97" s="43">
        <v>6.122685185185185E-3</v>
      </c>
      <c r="CZ97" s="116"/>
      <c r="DA97" s="123"/>
      <c r="DB97" s="50">
        <f t="shared" si="551"/>
        <v>0.23720415370829162</v>
      </c>
      <c r="DC97" s="107"/>
      <c r="DD97" s="107"/>
      <c r="DE97" s="86">
        <f t="shared" si="1510"/>
        <v>4.986149584487535</v>
      </c>
      <c r="DF97" s="114"/>
      <c r="DG97" s="107"/>
    </row>
    <row r="98" spans="1:111" x14ac:dyDescent="0.25">
      <c r="A98" s="135" t="s">
        <v>25</v>
      </c>
      <c r="B98" s="3">
        <v>2.1999999999999999E-2</v>
      </c>
      <c r="C98" s="6">
        <v>2.9282407407407412E-3</v>
      </c>
      <c r="D98" s="110">
        <f>AVERAGE(B98:B103)</f>
        <v>2.2683333333333333E-2</v>
      </c>
      <c r="E98" s="131">
        <f>_xlfn.STDEV.S(B98:B103)</f>
        <v>1.6067565673326711E-3</v>
      </c>
      <c r="F98" s="50">
        <f t="shared" si="1123"/>
        <v>5.7983237573137947</v>
      </c>
      <c r="G98" s="107">
        <f>AVERAGE(F98:F103)</f>
        <v>5.9784232073515726</v>
      </c>
      <c r="H98" s="107">
        <f>_xlfn.STDEV.S(F98:F103)</f>
        <v>0.42347703529931779</v>
      </c>
      <c r="I98" s="86">
        <f t="shared" si="1124"/>
        <v>100</v>
      </c>
      <c r="J98" s="114">
        <f>AVERAGE(I98:I103)</f>
        <v>100</v>
      </c>
      <c r="K98" s="107">
        <f>_xlfn.STDEV.S(I98:I103)</f>
        <v>0</v>
      </c>
      <c r="L98" s="3">
        <v>2.0199999999999999E-2</v>
      </c>
      <c r="M98" s="6">
        <v>3.1944444444444442E-3</v>
      </c>
      <c r="N98" s="110">
        <f>AVERAGE(L98:L102)</f>
        <v>2.0979999999999999E-2</v>
      </c>
      <c r="O98" s="131">
        <f>_xlfn.STDEV.S(L98:L102)</f>
        <v>9.859006035092988E-4</v>
      </c>
      <c r="P98" s="50">
        <f>(L98/(6220*0.61))*1000000</f>
        <v>5.3239154498972114</v>
      </c>
      <c r="Q98" s="115">
        <f>AVERAGE(P98:P102)</f>
        <v>5.5294923831110641</v>
      </c>
      <c r="R98" s="116">
        <f>_xlfn.STDEV.S(P98:P102)</f>
        <v>0.25984413143990759</v>
      </c>
      <c r="S98" s="86">
        <f>(P98/$G$98)*100</f>
        <v>89.05216752387949</v>
      </c>
      <c r="T98" s="117">
        <f>AVERAGE(S98:S102)</f>
        <v>92.49081557678177</v>
      </c>
      <c r="U98" s="116">
        <f>_xlfn.STDEV.S(S98:S102)</f>
        <v>4.3463656289902897</v>
      </c>
      <c r="V98" s="3">
        <v>1.35E-2</v>
      </c>
      <c r="W98" s="6">
        <v>5.0578703703703706E-3</v>
      </c>
      <c r="X98" s="110">
        <f>AVERAGE(V98:V103)</f>
        <v>1.4449999999999999E-2</v>
      </c>
      <c r="Y98" s="113">
        <f>_xlfn.STDEV.S(V98:V103)</f>
        <v>7.2318738927058129E-4</v>
      </c>
      <c r="Z98" s="50">
        <f>(V98/(6220*0.61))*1000000</f>
        <v>3.5580623056243739</v>
      </c>
      <c r="AA98" s="115">
        <f>AVERAGE(Z98:Z103)</f>
        <v>3.8084444678720151</v>
      </c>
      <c r="AB98" s="116">
        <f>_xlfn.STDEV.S(Z98:Z103)</f>
        <v>0.19060339182715241</v>
      </c>
      <c r="AC98" s="86">
        <f>(Z98/$G$98)*100</f>
        <v>59.515062454077871</v>
      </c>
      <c r="AD98" s="117">
        <f>AVERAGE(AC98:AC103)</f>
        <v>63.703159441587047</v>
      </c>
      <c r="AE98" s="116">
        <f>_xlfn.STDEV.S(AC98:AC103)</f>
        <v>3.1881883435881626</v>
      </c>
      <c r="AF98" s="3">
        <v>7.7000000000000002E-3</v>
      </c>
      <c r="AG98" s="126">
        <v>6.9212962962962969E-3</v>
      </c>
      <c r="AH98" s="110">
        <f>AVERAGE(AF98:AF103)</f>
        <v>7.2833333333333335E-3</v>
      </c>
      <c r="AI98" s="113">
        <f>_xlfn.STDEV.S(AF98:AF103)</f>
        <v>7.1670542530852038E-4</v>
      </c>
      <c r="AJ98" s="50">
        <f>(AF98/(6220*0.61))*1000000</f>
        <v>2.0294133150598284</v>
      </c>
      <c r="AK98" s="115">
        <f>AVERAGE(AJ98:AJ103)</f>
        <v>1.9195965772319157</v>
      </c>
      <c r="AL98" s="116">
        <f>_xlfn.STDEV.S(AJ98:AJ103)</f>
        <v>0.18889500429827646</v>
      </c>
      <c r="AM98" s="86">
        <f>(AJ98/$G$98)*100</f>
        <v>33.945628214548123</v>
      </c>
      <c r="AN98" s="117">
        <f>AVERAGE(AM98:AM103)</f>
        <v>32.108743570903748</v>
      </c>
      <c r="AO98" s="116">
        <f>_xlfn.STDEV.S(AM98:AM103)</f>
        <v>3.1596124554380047</v>
      </c>
      <c r="AP98" s="3">
        <v>4.7999999999999996E-3</v>
      </c>
      <c r="AQ98" s="130">
        <v>6.9212962962962969E-3</v>
      </c>
      <c r="AR98" s="110">
        <f>AVERAGE(AP98:AP103)</f>
        <v>4.7333333333333333E-3</v>
      </c>
      <c r="AS98" s="113">
        <f>_xlfn.STDEV.S(AP98:AP103)</f>
        <v>2.8047578623950159E-4</v>
      </c>
      <c r="AT98" s="50">
        <f>(AP98/(6220*0.61))*1000000</f>
        <v>1.2650888197775552</v>
      </c>
      <c r="AU98" s="115">
        <f>AVERAGE(AT98:AT103)</f>
        <v>1.2475181417250891</v>
      </c>
      <c r="AV98" s="116">
        <f>_xlfn.STDEV.S(AT98:AT103)</f>
        <v>7.3922246122898563E-2</v>
      </c>
      <c r="AW98" s="86">
        <f>(AT98/$G$98)*100</f>
        <v>21.160911094783245</v>
      </c>
      <c r="AX98" s="117">
        <f>AVERAGE(AW98:AW103)</f>
        <v>20.867009551800141</v>
      </c>
      <c r="AY98" s="116">
        <f>_xlfn.STDEV.S(AW98:AW103)</f>
        <v>1.2364839951778182</v>
      </c>
      <c r="AZ98" s="3">
        <v>5.9999999999999995E-4</v>
      </c>
      <c r="BA98" s="126">
        <v>6.9212962962962969E-3</v>
      </c>
      <c r="BB98" s="110">
        <f>AVERAGE(AZ98:AZ103)</f>
        <v>7.1666666666666667E-4</v>
      </c>
      <c r="BC98" s="113">
        <f>_xlfn.STDEV.S(AZ98:AZ103)</f>
        <v>9.8319208025017546E-5</v>
      </c>
      <c r="BD98" s="50">
        <f>(AZ98/(6220*0.61))*1000000</f>
        <v>0.1581361024721944</v>
      </c>
      <c r="BE98" s="115">
        <f>AVERAGE(BD98:BD103)</f>
        <v>0.18888478906400996</v>
      </c>
      <c r="BF98" s="116">
        <f>_xlfn.STDEV.S(BD98:BD103)</f>
        <v>2.5913027258715329E-2</v>
      </c>
      <c r="BG98" s="86">
        <f>(BD98/$G$98)*100</f>
        <v>2.6451138868479056</v>
      </c>
      <c r="BH98" s="117">
        <f>AVERAGE(BG98:BG103)</f>
        <v>3.1594415870683314</v>
      </c>
      <c r="BI98" s="116">
        <f>_xlfn.STDEV.S(BG98:BG103)</f>
        <v>0.43344250415143704</v>
      </c>
      <c r="BJ98" s="3">
        <v>5.0000000000000001E-4</v>
      </c>
      <c r="BK98" s="126">
        <v>6.9212962962962969E-3</v>
      </c>
      <c r="BL98" s="110">
        <f>AVERAGE(BJ98:BJ103)</f>
        <v>4.8333333333333339E-4</v>
      </c>
      <c r="BM98" s="113">
        <f>_xlfn.STDEV.S(BJ98:BJ103)</f>
        <v>4.0824829046386298E-5</v>
      </c>
      <c r="BN98" s="50">
        <f>(BJ98/(6220*0.61))*1000000</f>
        <v>0.13178008539349534</v>
      </c>
      <c r="BO98" s="115">
        <f>AVERAGE(BN98:BN103)</f>
        <v>0.12738741588037883</v>
      </c>
      <c r="BP98" s="116">
        <f>_xlfn.STDEV.S(BN98:BN103)</f>
        <v>1.0759798915815274E-2</v>
      </c>
      <c r="BQ98" s="86">
        <f>(BN98/$G$98)*100</f>
        <v>2.2042615723732548</v>
      </c>
      <c r="BR98" s="117">
        <f>AVERAGE(BQ98:BQ103)</f>
        <v>2.1307861866274798</v>
      </c>
      <c r="BS98" s="116">
        <f>_xlfn.STDEV.S(BQ98:BQ103)</f>
        <v>0.17997720373131371</v>
      </c>
      <c r="BT98" s="3">
        <v>2.9999999999999997E-4</v>
      </c>
      <c r="BU98" s="126">
        <v>6.9212962962962969E-3</v>
      </c>
      <c r="BV98" s="110">
        <f>AVERAGE(BT98:BT103)</f>
        <v>2.833333333333333E-4</v>
      </c>
      <c r="BW98" s="111">
        <f>_xlfn.STDEV.S(BT98:BT103)</f>
        <v>4.0824829046386284E-5</v>
      </c>
      <c r="BX98" s="50">
        <f>(BT98/(6220*0.61))*1000000</f>
        <v>7.9068051236097198E-2</v>
      </c>
      <c r="BY98" s="115">
        <f>AVERAGE(BX98:BX103)</f>
        <v>7.4675381722980674E-2</v>
      </c>
      <c r="BZ98" s="116">
        <f>_xlfn.STDEV.S(BX98:BX103)</f>
        <v>1.0759798915815301E-2</v>
      </c>
      <c r="CA98" s="86">
        <f>(BX98/$G$98)*100</f>
        <v>1.3225569434239528</v>
      </c>
      <c r="CB98" s="117">
        <f>AVERAGE(CA98:CA103)</f>
        <v>1.2490815576781775</v>
      </c>
      <c r="CC98" s="116">
        <f>_xlfn.STDEV.S(CA98:CA103)</f>
        <v>0.17997720373131376</v>
      </c>
      <c r="CD98" s="3">
        <v>2.0000000000000001E-4</v>
      </c>
      <c r="CE98" s="126">
        <v>6.9212962962962969E-3</v>
      </c>
      <c r="CF98" s="110">
        <f>AVERAGE(CD98:CD103)</f>
        <v>2.6666666666666673E-4</v>
      </c>
      <c r="CG98" s="113">
        <f>_xlfn.STDEV.S(CD98:CD103)</f>
        <v>1.6329931618554516E-4</v>
      </c>
      <c r="CH98" s="50">
        <f>(CD98/(6220*0.61))*1000000</f>
        <v>5.2712034157398134E-2</v>
      </c>
      <c r="CI98" s="115">
        <f>AVERAGE(CH98:CH103)</f>
        <v>7.0282712209864165E-2</v>
      </c>
      <c r="CJ98" s="116">
        <f>_xlfn.STDEV.S(CH98:CH103)</f>
        <v>4.3039195663261122E-2</v>
      </c>
      <c r="CK98" s="86">
        <f>(CH98/$G$98)*100</f>
        <v>0.88170462894930179</v>
      </c>
      <c r="CL98" s="117">
        <f>AVERAGE(CK98:CK103)</f>
        <v>1.1756061719324025</v>
      </c>
      <c r="CM98" s="116">
        <f>_xlfn.STDEV.S(CK98:CK103)</f>
        <v>0.71990881492525449</v>
      </c>
      <c r="CN98" s="3">
        <v>0</v>
      </c>
      <c r="CO98" s="126">
        <v>6.9212962962962969E-3</v>
      </c>
      <c r="CP98" s="110">
        <f>AVERAGE(CN98:CN101)</f>
        <v>0</v>
      </c>
      <c r="CQ98" s="124">
        <f>_xlfn.STDEV.S(CN98:CN101)</f>
        <v>0</v>
      </c>
      <c r="CR98" s="50">
        <f>(CN98/(6220*0.61))*1000000</f>
        <v>0</v>
      </c>
      <c r="CS98" s="115">
        <f>AVERAGE(CR98:CR101)</f>
        <v>0</v>
      </c>
      <c r="CT98" s="116">
        <f>_xlfn.STDEV.S(CR98:CR101)</f>
        <v>0</v>
      </c>
      <c r="CU98" s="86">
        <f>(CR98/$G$98)*100</f>
        <v>0</v>
      </c>
      <c r="CV98" s="117">
        <v>0</v>
      </c>
      <c r="CW98" s="116">
        <v>0</v>
      </c>
      <c r="CX98">
        <v>0</v>
      </c>
      <c r="CY98" s="119">
        <v>6.9212962962962969E-3</v>
      </c>
      <c r="CZ98" s="111">
        <f>AVERAGE(CX98:CX103)</f>
        <v>0</v>
      </c>
      <c r="DA98" s="124">
        <f>_xlfn.STDEV.S(CX98:CX103)</f>
        <v>0</v>
      </c>
      <c r="DB98" s="50">
        <f>(CX98/(6220*0.61))*1000000</f>
        <v>0</v>
      </c>
      <c r="DC98" s="115">
        <f>AVERAGE(DB98:DB103)</f>
        <v>0</v>
      </c>
      <c r="DD98" s="116">
        <f>_xlfn.STDEV.S(DB98:DB103)</f>
        <v>0</v>
      </c>
      <c r="DE98" s="86">
        <f>(DB98/$G$98)*100</f>
        <v>0</v>
      </c>
      <c r="DF98" s="117">
        <f>AVERAGE(DE98:DE103)</f>
        <v>0</v>
      </c>
      <c r="DG98" s="116">
        <f>_xlfn.STDEV.S(DE98:DE103)</f>
        <v>0</v>
      </c>
    </row>
    <row r="99" spans="1:111" x14ac:dyDescent="0.25">
      <c r="A99" s="135"/>
      <c r="B99" s="3">
        <v>2.0899999999999998E-2</v>
      </c>
      <c r="C99" s="6">
        <v>2.9282407407407412E-3</v>
      </c>
      <c r="D99" s="110"/>
      <c r="E99" s="131"/>
      <c r="F99" s="50">
        <f t="shared" si="1123"/>
        <v>5.5084075694481047</v>
      </c>
      <c r="G99" s="107"/>
      <c r="H99" s="107"/>
      <c r="I99" s="86">
        <f t="shared" si="1124"/>
        <v>100</v>
      </c>
      <c r="J99" s="114"/>
      <c r="K99" s="107"/>
      <c r="L99" s="3">
        <v>2.24E-2</v>
      </c>
      <c r="M99" s="6">
        <v>3.1944444444444442E-3</v>
      </c>
      <c r="N99" s="110"/>
      <c r="O99" s="131"/>
      <c r="P99" s="50">
        <f t="shared" si="1210"/>
        <v>5.9037478256285905</v>
      </c>
      <c r="Q99" s="115"/>
      <c r="R99" s="116"/>
      <c r="S99" s="86">
        <f t="shared" ref="S99:S103" si="1511">(P99/$G$98)*100</f>
        <v>98.750918442321804</v>
      </c>
      <c r="T99" s="117"/>
      <c r="U99" s="116"/>
      <c r="V99" s="3">
        <v>1.4200000000000001E-2</v>
      </c>
      <c r="W99" s="6">
        <v>5.0578703703703706E-3</v>
      </c>
      <c r="X99" s="110"/>
      <c r="Y99" s="113"/>
      <c r="Z99" s="50">
        <f t="shared" ref="Z99:Z103" si="1512">(V99/(6220*0.61))*1000000</f>
        <v>3.7425544251752676</v>
      </c>
      <c r="AA99" s="115"/>
      <c r="AB99" s="116"/>
      <c r="AC99" s="86">
        <f t="shared" ref="AC99:AC103" si="1513">(Z99/$G$98)*100</f>
        <v>62.601028655400434</v>
      </c>
      <c r="AD99" s="117"/>
      <c r="AE99" s="116"/>
      <c r="AF99" s="3">
        <v>7.9000000000000008E-3</v>
      </c>
      <c r="AG99" s="126"/>
      <c r="AH99" s="110"/>
      <c r="AI99" s="113"/>
      <c r="AJ99" s="50">
        <f t="shared" ref="AJ99:AJ103" si="1514">(AF99/(6220*0.61))*1000000</f>
        <v>2.0821253492172267</v>
      </c>
      <c r="AK99" s="115"/>
      <c r="AL99" s="116"/>
      <c r="AM99" s="86">
        <f t="shared" ref="AM99:AM103" si="1515">(AJ99/$G$98)*100</f>
        <v>34.82733284349743</v>
      </c>
      <c r="AN99" s="117"/>
      <c r="AO99" s="116"/>
      <c r="AP99" s="3">
        <v>4.7000000000000002E-3</v>
      </c>
      <c r="AQ99" s="130"/>
      <c r="AR99" s="110"/>
      <c r="AS99" s="113"/>
      <c r="AT99" s="50">
        <f t="shared" ref="AT99:AT103" si="1516">(AP99/(6220*0.61))*1000000</f>
        <v>1.2387328026988562</v>
      </c>
      <c r="AU99" s="115"/>
      <c r="AV99" s="116"/>
      <c r="AW99" s="86">
        <f t="shared" ref="AW99:AW103" si="1517">(AT99/$G$98)*100</f>
        <v>20.720058780308594</v>
      </c>
      <c r="AX99" s="117"/>
      <c r="AY99" s="116"/>
      <c r="AZ99" s="3">
        <v>8.0000000000000004E-4</v>
      </c>
      <c r="BA99" s="126"/>
      <c r="BB99" s="110"/>
      <c r="BC99" s="113"/>
      <c r="BD99" s="50">
        <f t="shared" ref="BD99:BD103" si="1518">(AZ99/(6220*0.61))*1000000</f>
        <v>0.21084813662959254</v>
      </c>
      <c r="BE99" s="115"/>
      <c r="BF99" s="116"/>
      <c r="BG99" s="86">
        <f t="shared" ref="BG99:BG103" si="1519">(BD99/$G$98)*100</f>
        <v>3.5268185157972072</v>
      </c>
      <c r="BH99" s="117"/>
      <c r="BI99" s="116"/>
      <c r="BJ99" s="3">
        <v>5.0000000000000001E-4</v>
      </c>
      <c r="BK99" s="126"/>
      <c r="BL99" s="110"/>
      <c r="BM99" s="113"/>
      <c r="BN99" s="50">
        <f t="shared" ref="BN99:BN103" si="1520">(BJ99/(6220*0.61))*1000000</f>
        <v>0.13178008539349534</v>
      </c>
      <c r="BO99" s="115"/>
      <c r="BP99" s="116"/>
      <c r="BQ99" s="86">
        <f t="shared" ref="BQ99:BQ103" si="1521">(BN99/$G$98)*100</f>
        <v>2.2042615723732548</v>
      </c>
      <c r="BR99" s="117"/>
      <c r="BS99" s="116"/>
      <c r="BT99" s="3">
        <v>2.9999999999999997E-4</v>
      </c>
      <c r="BU99" s="126"/>
      <c r="BV99" s="110"/>
      <c r="BW99" s="111"/>
      <c r="BX99" s="50">
        <f t="shared" ref="BX99:BX103" si="1522">(BT99/(6220*0.61))*1000000</f>
        <v>7.9068051236097198E-2</v>
      </c>
      <c r="BY99" s="115"/>
      <c r="BZ99" s="116"/>
      <c r="CA99" s="86">
        <f t="shared" ref="CA99:CA103" si="1523">(BX99/$G$98)*100</f>
        <v>1.3225569434239528</v>
      </c>
      <c r="CB99" s="117"/>
      <c r="CC99" s="116"/>
      <c r="CD99" s="3">
        <v>2.0000000000000001E-4</v>
      </c>
      <c r="CE99" s="126"/>
      <c r="CF99" s="110"/>
      <c r="CG99" s="113"/>
      <c r="CH99" s="50">
        <f t="shared" ref="CH99:CH103" si="1524">(CD99/(6220*0.61))*1000000</f>
        <v>5.2712034157398134E-2</v>
      </c>
      <c r="CI99" s="115"/>
      <c r="CJ99" s="116"/>
      <c r="CK99" s="86">
        <f t="shared" ref="CK99:CK103" si="1525">(CH99/$G$98)*100</f>
        <v>0.88170462894930179</v>
      </c>
      <c r="CL99" s="117"/>
      <c r="CM99" s="116"/>
      <c r="CN99" s="3">
        <v>0</v>
      </c>
      <c r="CO99" s="126"/>
      <c r="CP99" s="110"/>
      <c r="CQ99" s="124"/>
      <c r="CR99" s="50">
        <f t="shared" ref="CR99:CR103" si="1526">(CN99/(6220*0.61))*1000000</f>
        <v>0</v>
      </c>
      <c r="CS99" s="115"/>
      <c r="CT99" s="116"/>
      <c r="CU99" s="86">
        <f t="shared" ref="CU99:CU103" si="1527">(CR99/$G$98)*100</f>
        <v>0</v>
      </c>
      <c r="CV99" s="117"/>
      <c r="CW99" s="116"/>
      <c r="CX99">
        <v>0</v>
      </c>
      <c r="CY99" s="119"/>
      <c r="CZ99" s="111"/>
      <c r="DA99" s="124"/>
      <c r="DB99" s="50">
        <f t="shared" ref="DB99:DB103" si="1528">(CX99/(6220*0.61))*1000000</f>
        <v>0</v>
      </c>
      <c r="DC99" s="115"/>
      <c r="DD99" s="116"/>
      <c r="DE99" s="86">
        <f t="shared" ref="DE99:DE103" si="1529">(DB99/$G$98)*100</f>
        <v>0</v>
      </c>
      <c r="DF99" s="117"/>
      <c r="DG99" s="116"/>
    </row>
    <row r="100" spans="1:111" x14ac:dyDescent="0.25">
      <c r="A100" s="135"/>
      <c r="B100" s="3">
        <v>2.52E-2</v>
      </c>
      <c r="C100" s="6">
        <v>2.9282407407407412E-3</v>
      </c>
      <c r="D100" s="110"/>
      <c r="E100" s="131"/>
      <c r="F100" s="50">
        <f t="shared" si="1123"/>
        <v>6.6417163038321654</v>
      </c>
      <c r="G100" s="107"/>
      <c r="H100" s="107"/>
      <c r="I100" s="86">
        <f t="shared" si="1124"/>
        <v>100</v>
      </c>
      <c r="J100" s="114"/>
      <c r="K100" s="107"/>
      <c r="L100" s="3">
        <v>2.1499999999999998E-2</v>
      </c>
      <c r="M100" s="6">
        <v>3.1944444444444442E-3</v>
      </c>
      <c r="N100" s="110"/>
      <c r="O100" s="131"/>
      <c r="P100" s="50">
        <f t="shared" si="1210"/>
        <v>5.6665436719202988</v>
      </c>
      <c r="Q100" s="115"/>
      <c r="R100" s="116"/>
      <c r="S100" s="86">
        <f t="shared" si="1511"/>
        <v>94.783247612049934</v>
      </c>
      <c r="T100" s="117"/>
      <c r="U100" s="116"/>
      <c r="V100" s="3">
        <v>1.5699999999999999E-2</v>
      </c>
      <c r="W100" s="6">
        <v>5.0578703703703706E-3</v>
      </c>
      <c r="X100" s="110"/>
      <c r="Y100" s="113"/>
      <c r="Z100" s="50">
        <f t="shared" si="1512"/>
        <v>4.1378946813557533</v>
      </c>
      <c r="AA100" s="115"/>
      <c r="AB100" s="116"/>
      <c r="AC100" s="86">
        <f t="shared" si="1513"/>
        <v>69.213813372520193</v>
      </c>
      <c r="AD100" s="117"/>
      <c r="AE100" s="116"/>
      <c r="AF100" s="3">
        <v>7.9000000000000008E-3</v>
      </c>
      <c r="AG100" s="126"/>
      <c r="AH100" s="110"/>
      <c r="AI100" s="113"/>
      <c r="AJ100" s="50">
        <f t="shared" si="1514"/>
        <v>2.0821253492172267</v>
      </c>
      <c r="AK100" s="115"/>
      <c r="AL100" s="116"/>
      <c r="AM100" s="86">
        <f t="shared" si="1515"/>
        <v>34.82733284349743</v>
      </c>
      <c r="AN100" s="117"/>
      <c r="AO100" s="116"/>
      <c r="AP100" s="3">
        <v>5.1999999999999998E-3</v>
      </c>
      <c r="AQ100" s="130"/>
      <c r="AR100" s="110"/>
      <c r="AS100" s="113"/>
      <c r="AT100" s="50">
        <f t="shared" si="1516"/>
        <v>1.3705128880923516</v>
      </c>
      <c r="AU100" s="115"/>
      <c r="AV100" s="116"/>
      <c r="AW100" s="86">
        <f t="shared" si="1517"/>
        <v>22.92432035268185</v>
      </c>
      <c r="AX100" s="117"/>
      <c r="AY100" s="116"/>
      <c r="AZ100" s="3">
        <v>8.0000000000000004E-4</v>
      </c>
      <c r="BA100" s="126"/>
      <c r="BB100" s="110"/>
      <c r="BC100" s="113"/>
      <c r="BD100" s="50">
        <f t="shared" si="1518"/>
        <v>0.21084813662959254</v>
      </c>
      <c r="BE100" s="115"/>
      <c r="BF100" s="116"/>
      <c r="BG100" s="86">
        <f t="shared" si="1519"/>
        <v>3.5268185157972072</v>
      </c>
      <c r="BH100" s="117"/>
      <c r="BI100" s="116"/>
      <c r="BJ100" s="3">
        <v>5.0000000000000001E-4</v>
      </c>
      <c r="BK100" s="126"/>
      <c r="BL100" s="110"/>
      <c r="BM100" s="113"/>
      <c r="BN100" s="50">
        <f t="shared" si="1520"/>
        <v>0.13178008539349534</v>
      </c>
      <c r="BO100" s="115"/>
      <c r="BP100" s="116"/>
      <c r="BQ100" s="86">
        <f t="shared" si="1521"/>
        <v>2.2042615723732548</v>
      </c>
      <c r="BR100" s="117"/>
      <c r="BS100" s="116"/>
      <c r="BT100" s="3">
        <v>2.9999999999999997E-4</v>
      </c>
      <c r="BU100" s="126"/>
      <c r="BV100" s="110"/>
      <c r="BW100" s="111"/>
      <c r="BX100" s="50">
        <f t="shared" si="1522"/>
        <v>7.9068051236097198E-2</v>
      </c>
      <c r="BY100" s="115"/>
      <c r="BZ100" s="116"/>
      <c r="CA100" s="86">
        <f t="shared" si="1523"/>
        <v>1.3225569434239528</v>
      </c>
      <c r="CB100" s="117"/>
      <c r="CC100" s="116"/>
      <c r="CD100" s="3">
        <v>2.0000000000000001E-4</v>
      </c>
      <c r="CE100" s="126"/>
      <c r="CF100" s="110"/>
      <c r="CG100" s="113"/>
      <c r="CH100" s="50">
        <f t="shared" si="1524"/>
        <v>5.2712034157398134E-2</v>
      </c>
      <c r="CI100" s="115"/>
      <c r="CJ100" s="116"/>
      <c r="CK100" s="86">
        <f t="shared" si="1525"/>
        <v>0.88170462894930179</v>
      </c>
      <c r="CL100" s="117"/>
      <c r="CM100" s="116"/>
      <c r="CN100" s="3">
        <v>0</v>
      </c>
      <c r="CO100" s="126"/>
      <c r="CP100" s="110"/>
      <c r="CQ100" s="124"/>
      <c r="CR100" s="50">
        <f t="shared" si="1526"/>
        <v>0</v>
      </c>
      <c r="CS100" s="115"/>
      <c r="CT100" s="116"/>
      <c r="CU100" s="86">
        <f t="shared" si="1527"/>
        <v>0</v>
      </c>
      <c r="CV100" s="117"/>
      <c r="CW100" s="116"/>
      <c r="CX100">
        <v>0</v>
      </c>
      <c r="CY100" s="119"/>
      <c r="CZ100" s="111"/>
      <c r="DA100" s="124"/>
      <c r="DB100" s="50">
        <f t="shared" si="1528"/>
        <v>0</v>
      </c>
      <c r="DC100" s="115"/>
      <c r="DD100" s="116"/>
      <c r="DE100" s="86">
        <f t="shared" si="1529"/>
        <v>0</v>
      </c>
      <c r="DF100" s="117"/>
      <c r="DG100" s="116"/>
    </row>
    <row r="101" spans="1:111" x14ac:dyDescent="0.25">
      <c r="A101" s="135"/>
      <c r="B101" s="3">
        <v>2.1299999999999999E-2</v>
      </c>
      <c r="C101" s="6">
        <v>2.9282407407407412E-3</v>
      </c>
      <c r="D101" s="110"/>
      <c r="E101" s="131"/>
      <c r="F101" s="50">
        <f t="shared" si="1123"/>
        <v>5.6138316377629014</v>
      </c>
      <c r="G101" s="107"/>
      <c r="H101" s="107"/>
      <c r="I101" s="86">
        <f t="shared" si="1124"/>
        <v>100</v>
      </c>
      <c r="J101" s="114"/>
      <c r="K101" s="107"/>
      <c r="L101" s="3">
        <v>0.02</v>
      </c>
      <c r="M101" s="6">
        <v>3.1944444444444442E-3</v>
      </c>
      <c r="N101" s="110"/>
      <c r="O101" s="131"/>
      <c r="P101" s="50">
        <f t="shared" si="1210"/>
        <v>5.271203415739814</v>
      </c>
      <c r="Q101" s="115"/>
      <c r="R101" s="116"/>
      <c r="S101" s="86">
        <f t="shared" si="1511"/>
        <v>88.170462894930196</v>
      </c>
      <c r="T101" s="117"/>
      <c r="U101" s="116"/>
      <c r="V101" s="3">
        <v>1.4200000000000001E-2</v>
      </c>
      <c r="W101" s="6">
        <v>5.0578703703703706E-3</v>
      </c>
      <c r="X101" s="110"/>
      <c r="Y101" s="113"/>
      <c r="Z101" s="50">
        <f t="shared" si="1512"/>
        <v>3.7425544251752676</v>
      </c>
      <c r="AA101" s="115"/>
      <c r="AB101" s="116"/>
      <c r="AC101" s="86">
        <f t="shared" si="1513"/>
        <v>62.601028655400434</v>
      </c>
      <c r="AD101" s="117"/>
      <c r="AE101" s="116"/>
      <c r="AF101" s="3">
        <v>6.7999999999999996E-3</v>
      </c>
      <c r="AG101" s="126"/>
      <c r="AH101" s="110"/>
      <c r="AI101" s="113"/>
      <c r="AJ101" s="50">
        <f t="shared" si="1514"/>
        <v>1.7922091613515365</v>
      </c>
      <c r="AK101" s="115"/>
      <c r="AL101" s="116"/>
      <c r="AM101" s="86">
        <f t="shared" si="1515"/>
        <v>29.977957384276259</v>
      </c>
      <c r="AN101" s="117"/>
      <c r="AO101" s="116"/>
      <c r="AP101" s="3">
        <v>4.4000000000000003E-3</v>
      </c>
      <c r="AQ101" s="130"/>
      <c r="AR101" s="110"/>
      <c r="AS101" s="113"/>
      <c r="AT101" s="50">
        <f t="shared" si="1516"/>
        <v>1.1596647514627592</v>
      </c>
      <c r="AU101" s="115"/>
      <c r="AV101" s="116"/>
      <c r="AW101" s="86">
        <f t="shared" si="1517"/>
        <v>19.397501836884643</v>
      </c>
      <c r="AX101" s="117"/>
      <c r="AY101" s="116"/>
      <c r="AZ101" s="3">
        <v>6.9999999999999999E-4</v>
      </c>
      <c r="BA101" s="126"/>
      <c r="BB101" s="110"/>
      <c r="BC101" s="113"/>
      <c r="BD101" s="50">
        <f t="shared" si="1518"/>
        <v>0.18449211955089345</v>
      </c>
      <c r="BE101" s="115"/>
      <c r="BF101" s="116"/>
      <c r="BG101" s="86">
        <f t="shared" si="1519"/>
        <v>3.0859662013225564</v>
      </c>
      <c r="BH101" s="117"/>
      <c r="BI101" s="116"/>
      <c r="BJ101" s="3">
        <v>5.0000000000000001E-4</v>
      </c>
      <c r="BK101" s="126"/>
      <c r="BL101" s="110"/>
      <c r="BM101" s="113"/>
      <c r="BN101" s="50">
        <f t="shared" si="1520"/>
        <v>0.13178008539349534</v>
      </c>
      <c r="BO101" s="115"/>
      <c r="BP101" s="116"/>
      <c r="BQ101" s="86">
        <f t="shared" si="1521"/>
        <v>2.2042615723732548</v>
      </c>
      <c r="BR101" s="117"/>
      <c r="BS101" s="116"/>
      <c r="BT101" s="3">
        <v>2.9999999999999997E-4</v>
      </c>
      <c r="BU101" s="126"/>
      <c r="BV101" s="110"/>
      <c r="BW101" s="111"/>
      <c r="BX101" s="50">
        <f t="shared" si="1522"/>
        <v>7.9068051236097198E-2</v>
      </c>
      <c r="BY101" s="115"/>
      <c r="BZ101" s="116"/>
      <c r="CA101" s="86">
        <f t="shared" si="1523"/>
        <v>1.3225569434239528</v>
      </c>
      <c r="CB101" s="117"/>
      <c r="CC101" s="116"/>
      <c r="CD101" s="3">
        <v>5.9999999999999995E-4</v>
      </c>
      <c r="CE101" s="126"/>
      <c r="CF101" s="110"/>
      <c r="CG101" s="113"/>
      <c r="CH101" s="50">
        <f t="shared" si="1524"/>
        <v>0.1581361024721944</v>
      </c>
      <c r="CI101" s="115"/>
      <c r="CJ101" s="116"/>
      <c r="CK101" s="86">
        <f t="shared" si="1525"/>
        <v>2.6451138868479056</v>
      </c>
      <c r="CL101" s="117"/>
      <c r="CM101" s="116"/>
      <c r="CN101" s="3">
        <v>0</v>
      </c>
      <c r="CO101" s="126"/>
      <c r="CP101" s="110"/>
      <c r="CQ101" s="124"/>
      <c r="CR101" s="50">
        <f t="shared" si="1526"/>
        <v>0</v>
      </c>
      <c r="CS101" s="115"/>
      <c r="CT101" s="116"/>
      <c r="CU101" s="86">
        <f t="shared" si="1527"/>
        <v>0</v>
      </c>
      <c r="CV101" s="117"/>
      <c r="CW101" s="116"/>
      <c r="CX101">
        <v>0</v>
      </c>
      <c r="CY101" s="119"/>
      <c r="CZ101" s="111"/>
      <c r="DA101" s="124"/>
      <c r="DB101" s="50">
        <f t="shared" si="1528"/>
        <v>0</v>
      </c>
      <c r="DC101" s="115"/>
      <c r="DD101" s="116"/>
      <c r="DE101" s="86">
        <f t="shared" si="1529"/>
        <v>0</v>
      </c>
      <c r="DF101" s="117"/>
      <c r="DG101" s="116"/>
    </row>
    <row r="102" spans="1:111" x14ac:dyDescent="0.25">
      <c r="A102" s="135"/>
      <c r="B102" s="3">
        <v>2.3599999999999999E-2</v>
      </c>
      <c r="C102" s="6">
        <v>2.9282407407407412E-3</v>
      </c>
      <c r="D102" s="110"/>
      <c r="E102" s="131"/>
      <c r="F102" s="50">
        <f t="shared" si="1123"/>
        <v>6.2200200305729805</v>
      </c>
      <c r="G102" s="107"/>
      <c r="H102" s="107"/>
      <c r="I102" s="86">
        <f t="shared" si="1124"/>
        <v>100</v>
      </c>
      <c r="J102" s="114"/>
      <c r="K102" s="107"/>
      <c r="L102" s="3">
        <v>2.0799999999999999E-2</v>
      </c>
      <c r="M102" s="6">
        <v>3.1944444444444442E-3</v>
      </c>
      <c r="N102" s="110"/>
      <c r="O102" s="131"/>
      <c r="P102" s="50">
        <f t="shared" si="1210"/>
        <v>5.4820515523694064</v>
      </c>
      <c r="Q102" s="115"/>
      <c r="R102" s="116"/>
      <c r="S102" s="86">
        <f t="shared" si="1511"/>
        <v>91.697281410727399</v>
      </c>
      <c r="T102" s="117"/>
      <c r="U102" s="116"/>
      <c r="V102" s="3">
        <v>1.4500000000000001E-2</v>
      </c>
      <c r="W102" s="6">
        <v>5.0578703703703706E-3</v>
      </c>
      <c r="X102" s="110"/>
      <c r="Y102" s="113"/>
      <c r="Z102" s="50">
        <f t="shared" si="1512"/>
        <v>3.8216224764113647</v>
      </c>
      <c r="AA102" s="115"/>
      <c r="AB102" s="116"/>
      <c r="AC102" s="86">
        <f t="shared" si="1513"/>
        <v>63.923585598824381</v>
      </c>
      <c r="AD102" s="117"/>
      <c r="AE102" s="116"/>
      <c r="AF102" s="3">
        <v>6.1000000000000004E-3</v>
      </c>
      <c r="AG102" s="126"/>
      <c r="AH102" s="110"/>
      <c r="AI102" s="113"/>
      <c r="AJ102" s="50">
        <f t="shared" si="1514"/>
        <v>1.6077170418006432</v>
      </c>
      <c r="AK102" s="115"/>
      <c r="AL102" s="116"/>
      <c r="AM102" s="86">
        <f t="shared" si="1515"/>
        <v>26.891991182953706</v>
      </c>
      <c r="AN102" s="117"/>
      <c r="AO102" s="116"/>
      <c r="AP102" s="3">
        <v>4.4999999999999997E-3</v>
      </c>
      <c r="AQ102" s="130"/>
      <c r="AR102" s="110"/>
      <c r="AS102" s="113"/>
      <c r="AT102" s="50">
        <f t="shared" si="1516"/>
        <v>1.1860207685414579</v>
      </c>
      <c r="AU102" s="115"/>
      <c r="AV102" s="116"/>
      <c r="AW102" s="86">
        <f t="shared" si="1517"/>
        <v>19.83835415135929</v>
      </c>
      <c r="AX102" s="117"/>
      <c r="AY102" s="116"/>
      <c r="AZ102" s="3">
        <v>5.9999999999999995E-4</v>
      </c>
      <c r="BA102" s="126"/>
      <c r="BB102" s="110"/>
      <c r="BC102" s="113"/>
      <c r="BD102" s="50">
        <f t="shared" si="1518"/>
        <v>0.1581361024721944</v>
      </c>
      <c r="BE102" s="115"/>
      <c r="BF102" s="116"/>
      <c r="BG102" s="86">
        <f t="shared" si="1519"/>
        <v>2.6451138868479056</v>
      </c>
      <c r="BH102" s="117"/>
      <c r="BI102" s="116"/>
      <c r="BJ102" s="3">
        <v>5.0000000000000001E-4</v>
      </c>
      <c r="BK102" s="126"/>
      <c r="BL102" s="110"/>
      <c r="BM102" s="113"/>
      <c r="BN102" s="50">
        <f t="shared" si="1520"/>
        <v>0.13178008539349534</v>
      </c>
      <c r="BO102" s="115"/>
      <c r="BP102" s="116"/>
      <c r="BQ102" s="86">
        <f t="shared" si="1521"/>
        <v>2.2042615723732548</v>
      </c>
      <c r="BR102" s="117"/>
      <c r="BS102" s="116"/>
      <c r="BT102" s="3">
        <v>2.0000000000000001E-4</v>
      </c>
      <c r="BU102" s="126"/>
      <c r="BV102" s="110"/>
      <c r="BW102" s="111"/>
      <c r="BX102" s="50">
        <f t="shared" si="1522"/>
        <v>5.2712034157398134E-2</v>
      </c>
      <c r="BY102" s="115"/>
      <c r="BZ102" s="116"/>
      <c r="CA102" s="86">
        <f t="shared" si="1523"/>
        <v>0.88170462894930179</v>
      </c>
      <c r="CB102" s="117"/>
      <c r="CC102" s="116"/>
      <c r="CD102" s="3">
        <v>2.0000000000000001E-4</v>
      </c>
      <c r="CE102" s="126"/>
      <c r="CF102" s="110"/>
      <c r="CG102" s="113"/>
      <c r="CH102" s="50">
        <f t="shared" si="1524"/>
        <v>5.2712034157398134E-2</v>
      </c>
      <c r="CI102" s="115"/>
      <c r="CJ102" s="116"/>
      <c r="CK102" s="86">
        <f t="shared" si="1525"/>
        <v>0.88170462894930179</v>
      </c>
      <c r="CL102" s="117"/>
      <c r="CM102" s="116"/>
      <c r="CN102" s="89">
        <v>1E-4</v>
      </c>
      <c r="CO102" s="126"/>
      <c r="CP102" s="110"/>
      <c r="CQ102" s="124"/>
      <c r="CR102" s="87">
        <f t="shared" si="1526"/>
        <v>2.6356017078699067E-2</v>
      </c>
      <c r="CS102" s="115"/>
      <c r="CT102" s="116"/>
      <c r="CU102" s="88">
        <f t="shared" si="1527"/>
        <v>0.4408523144746509</v>
      </c>
      <c r="CV102" s="117"/>
      <c r="CW102" s="116"/>
      <c r="CX102">
        <v>0</v>
      </c>
      <c r="CY102" s="119"/>
      <c r="CZ102" s="111"/>
      <c r="DA102" s="124"/>
      <c r="DB102" s="50">
        <f t="shared" si="1528"/>
        <v>0</v>
      </c>
      <c r="DC102" s="115"/>
      <c r="DD102" s="116"/>
      <c r="DE102" s="86">
        <f t="shared" si="1529"/>
        <v>0</v>
      </c>
      <c r="DF102" s="117"/>
      <c r="DG102" s="116"/>
    </row>
    <row r="103" spans="1:111" x14ac:dyDescent="0.25">
      <c r="A103" s="135"/>
      <c r="B103" s="3">
        <v>2.3099999999999999E-2</v>
      </c>
      <c r="C103" s="6">
        <v>2.9282407407407412E-3</v>
      </c>
      <c r="D103" s="110"/>
      <c r="E103" s="131"/>
      <c r="F103" s="50">
        <f>(B103/(6220*0.61))*1000000</f>
        <v>6.0882399451794846</v>
      </c>
      <c r="G103" s="107"/>
      <c r="H103" s="107"/>
      <c r="I103" s="86">
        <f t="shared" si="1124"/>
        <v>100</v>
      </c>
      <c r="J103" s="114"/>
      <c r="K103" s="107"/>
      <c r="L103" s="12"/>
      <c r="M103" s="6">
        <v>3.1944444444444442E-3</v>
      </c>
      <c r="N103" s="110"/>
      <c r="O103" s="131"/>
      <c r="P103" s="50">
        <f t="shared" si="1210"/>
        <v>0</v>
      </c>
      <c r="Q103" s="115"/>
      <c r="R103" s="116"/>
      <c r="S103" s="86">
        <f t="shared" si="1511"/>
        <v>0</v>
      </c>
      <c r="T103" s="117"/>
      <c r="U103" s="116"/>
      <c r="V103" s="3">
        <v>1.46E-2</v>
      </c>
      <c r="W103" s="6">
        <v>5.0578703703703706E-3</v>
      </c>
      <c r="X103" s="110"/>
      <c r="Y103" s="113"/>
      <c r="Z103" s="50">
        <f t="shared" si="1512"/>
        <v>3.8479784934900638</v>
      </c>
      <c r="AA103" s="115"/>
      <c r="AB103" s="116"/>
      <c r="AC103" s="86">
        <f t="shared" si="1513"/>
        <v>64.364437913299028</v>
      </c>
      <c r="AD103" s="117"/>
      <c r="AE103" s="116"/>
      <c r="AF103" s="3">
        <v>7.3000000000000001E-3</v>
      </c>
      <c r="AG103" s="126"/>
      <c r="AH103" s="110"/>
      <c r="AI103" s="113"/>
      <c r="AJ103" s="50">
        <f t="shared" si="1514"/>
        <v>1.9239892467450319</v>
      </c>
      <c r="AK103" s="115"/>
      <c r="AL103" s="116"/>
      <c r="AM103" s="86">
        <f t="shared" si="1515"/>
        <v>32.182218956649514</v>
      </c>
      <c r="AN103" s="117"/>
      <c r="AO103" s="116"/>
      <c r="AP103" s="3">
        <v>4.7999999999999996E-3</v>
      </c>
      <c r="AQ103" s="130"/>
      <c r="AR103" s="110"/>
      <c r="AS103" s="113"/>
      <c r="AT103" s="50">
        <f t="shared" si="1516"/>
        <v>1.2650888197775552</v>
      </c>
      <c r="AU103" s="115"/>
      <c r="AV103" s="116"/>
      <c r="AW103" s="86">
        <f t="shared" si="1517"/>
        <v>21.160911094783245</v>
      </c>
      <c r="AX103" s="117"/>
      <c r="AY103" s="116"/>
      <c r="AZ103" s="3">
        <v>8.0000000000000004E-4</v>
      </c>
      <c r="BA103" s="126"/>
      <c r="BB103" s="110"/>
      <c r="BC103" s="113"/>
      <c r="BD103" s="50">
        <f t="shared" si="1518"/>
        <v>0.21084813662959254</v>
      </c>
      <c r="BE103" s="115"/>
      <c r="BF103" s="116"/>
      <c r="BG103" s="86">
        <f t="shared" si="1519"/>
        <v>3.5268185157972072</v>
      </c>
      <c r="BH103" s="117"/>
      <c r="BI103" s="116"/>
      <c r="BJ103" s="3">
        <v>4.0000000000000002E-4</v>
      </c>
      <c r="BK103" s="126"/>
      <c r="BL103" s="110"/>
      <c r="BM103" s="113"/>
      <c r="BN103" s="50">
        <f t="shared" si="1520"/>
        <v>0.10542406831479627</v>
      </c>
      <c r="BO103" s="115"/>
      <c r="BP103" s="116"/>
      <c r="BQ103" s="86">
        <f t="shared" si="1521"/>
        <v>1.7634092578986036</v>
      </c>
      <c r="BR103" s="117"/>
      <c r="BS103" s="116"/>
      <c r="BT103" s="3">
        <v>2.9999999999999997E-4</v>
      </c>
      <c r="BU103" s="126"/>
      <c r="BV103" s="110"/>
      <c r="BW103" s="111"/>
      <c r="BX103" s="50">
        <f t="shared" si="1522"/>
        <v>7.9068051236097198E-2</v>
      </c>
      <c r="BY103" s="115"/>
      <c r="BZ103" s="116"/>
      <c r="CA103" s="86">
        <f t="shared" si="1523"/>
        <v>1.3225569434239528</v>
      </c>
      <c r="CB103" s="117"/>
      <c r="CC103" s="116"/>
      <c r="CD103" s="3">
        <v>2.0000000000000001E-4</v>
      </c>
      <c r="CE103" s="126"/>
      <c r="CF103" s="110"/>
      <c r="CG103" s="113"/>
      <c r="CH103" s="50">
        <f t="shared" si="1524"/>
        <v>5.2712034157398134E-2</v>
      </c>
      <c r="CI103" s="115"/>
      <c r="CJ103" s="116"/>
      <c r="CK103" s="86">
        <f t="shared" si="1525"/>
        <v>0.88170462894930179</v>
      </c>
      <c r="CL103" s="117"/>
      <c r="CM103" s="116"/>
      <c r="CN103" s="89">
        <v>1E-4</v>
      </c>
      <c r="CO103" s="126"/>
      <c r="CP103" s="110"/>
      <c r="CQ103" s="124"/>
      <c r="CR103" s="87">
        <f t="shared" si="1526"/>
        <v>2.6356017078699067E-2</v>
      </c>
      <c r="CS103" s="115"/>
      <c r="CT103" s="116"/>
      <c r="CU103" s="88">
        <f t="shared" si="1527"/>
        <v>0.4408523144746509</v>
      </c>
      <c r="CV103" s="117"/>
      <c r="CW103" s="116"/>
      <c r="CX103">
        <v>0</v>
      </c>
      <c r="CY103" s="119"/>
      <c r="CZ103" s="111"/>
      <c r="DA103" s="124"/>
      <c r="DB103" s="50">
        <f t="shared" si="1528"/>
        <v>0</v>
      </c>
      <c r="DC103" s="115"/>
      <c r="DD103" s="116"/>
      <c r="DE103" s="86">
        <f t="shared" si="1529"/>
        <v>0</v>
      </c>
      <c r="DF103" s="117"/>
      <c r="DG103" s="116"/>
    </row>
    <row r="106" spans="1:111" x14ac:dyDescent="0.25">
      <c r="B106" s="108" t="s">
        <v>65</v>
      </c>
      <c r="C106" s="108"/>
      <c r="D106" s="108"/>
      <c r="E106" s="108"/>
      <c r="F106" s="108"/>
    </row>
    <row r="107" spans="1:111" x14ac:dyDescent="0.25">
      <c r="D107" s="5"/>
      <c r="F107" s="85"/>
    </row>
    <row r="108" spans="1:111" x14ac:dyDescent="0.25">
      <c r="D108" s="5"/>
      <c r="F108" s="85"/>
    </row>
    <row r="109" spans="1:111" x14ac:dyDescent="0.25">
      <c r="D109" s="5"/>
      <c r="F109" s="85"/>
    </row>
    <row r="110" spans="1:111" x14ac:dyDescent="0.25">
      <c r="D110" s="5"/>
      <c r="F110" s="85"/>
    </row>
    <row r="111" spans="1:111" x14ac:dyDescent="0.25">
      <c r="D111" s="5"/>
      <c r="F111" s="85"/>
    </row>
    <row r="112" spans="1:111" x14ac:dyDescent="0.25">
      <c r="D112" s="5"/>
      <c r="F112" s="85"/>
    </row>
    <row r="113" spans="2:6" x14ac:dyDescent="0.25">
      <c r="D113" s="5"/>
      <c r="F113" s="85"/>
    </row>
    <row r="114" spans="2:6" x14ac:dyDescent="0.25">
      <c r="D114" s="5"/>
      <c r="F114" s="85"/>
    </row>
    <row r="115" spans="2:6" x14ac:dyDescent="0.25">
      <c r="D115" s="5"/>
      <c r="F115" s="85"/>
    </row>
    <row r="116" spans="2:6" ht="17.25" x14ac:dyDescent="0.25">
      <c r="B116" s="42" t="s">
        <v>46</v>
      </c>
      <c r="C116" s="3">
        <v>6220</v>
      </c>
      <c r="D116" t="s">
        <v>66</v>
      </c>
      <c r="F116" s="85"/>
    </row>
    <row r="117" spans="2:6" ht="34.5" x14ac:dyDescent="0.25">
      <c r="B117" s="42"/>
      <c r="C117" s="3">
        <v>6220</v>
      </c>
      <c r="D117" s="101" t="s">
        <v>70</v>
      </c>
      <c r="E117" s="1" t="s">
        <v>71</v>
      </c>
      <c r="F117" s="85"/>
    </row>
    <row r="118" spans="2:6" x14ac:dyDescent="0.25">
      <c r="B118" s="42" t="s">
        <v>47</v>
      </c>
      <c r="C118" s="3" t="s">
        <v>67</v>
      </c>
      <c r="D118" t="s">
        <v>68</v>
      </c>
      <c r="F118" s="85"/>
    </row>
    <row r="119" spans="2:6" x14ac:dyDescent="0.25">
      <c r="D119" s="5"/>
      <c r="F119" s="85"/>
    </row>
    <row r="120" spans="2:6" x14ac:dyDescent="0.25">
      <c r="B120" s="109" t="s">
        <v>69</v>
      </c>
      <c r="C120" s="109"/>
      <c r="D120" s="5" t="e">
        <f>x/($C$118*$C$117)</f>
        <v>#NAME?</v>
      </c>
      <c r="F120" s="85"/>
    </row>
    <row r="121" spans="2:6" x14ac:dyDescent="0.25">
      <c r="B121" s="109" t="s">
        <v>72</v>
      </c>
      <c r="C121" s="109"/>
    </row>
  </sheetData>
  <mergeCells count="2189">
    <mergeCell ref="B121:C121"/>
    <mergeCell ref="DC95:DC97"/>
    <mergeCell ref="DD95:DD97"/>
    <mergeCell ref="DF95:DF97"/>
    <mergeCell ref="DG95:DG97"/>
    <mergeCell ref="DC98:DC103"/>
    <mergeCell ref="DD98:DD103"/>
    <mergeCell ref="DF98:DF103"/>
    <mergeCell ref="DG98:DG103"/>
    <mergeCell ref="DC86:DC88"/>
    <mergeCell ref="DD86:DD88"/>
    <mergeCell ref="DF86:DF88"/>
    <mergeCell ref="DG86:DG88"/>
    <mergeCell ref="DC89:DC91"/>
    <mergeCell ref="DD89:DD91"/>
    <mergeCell ref="DF89:DF91"/>
    <mergeCell ref="DG89:DG91"/>
    <mergeCell ref="DC92:DC94"/>
    <mergeCell ref="DD92:DD94"/>
    <mergeCell ref="DF92:DF94"/>
    <mergeCell ref="DG92:DG94"/>
    <mergeCell ref="CT86:CT88"/>
    <mergeCell ref="CV86:CV88"/>
    <mergeCell ref="CW86:CW88"/>
    <mergeCell ref="CS89:CS91"/>
    <mergeCell ref="CT89:CT91"/>
    <mergeCell ref="CV89:CV91"/>
    <mergeCell ref="CW89:CW91"/>
    <mergeCell ref="CS92:CS94"/>
    <mergeCell ref="CT92:CT94"/>
    <mergeCell ref="CV92:CV94"/>
    <mergeCell ref="CW92:CW94"/>
    <mergeCell ref="DD77:DD79"/>
    <mergeCell ref="DF77:DF79"/>
    <mergeCell ref="DG77:DG79"/>
    <mergeCell ref="DC80:DC82"/>
    <mergeCell ref="DD80:DD82"/>
    <mergeCell ref="DF80:DF82"/>
    <mergeCell ref="DG80:DG82"/>
    <mergeCell ref="DC83:DC85"/>
    <mergeCell ref="DD83:DD85"/>
    <mergeCell ref="DF83:DF85"/>
    <mergeCell ref="DG83:DG85"/>
    <mergeCell ref="DF68:DF70"/>
    <mergeCell ref="DG68:DG70"/>
    <mergeCell ref="DC71:DC73"/>
    <mergeCell ref="DD71:DD73"/>
    <mergeCell ref="DF71:DF73"/>
    <mergeCell ref="DG71:DG73"/>
    <mergeCell ref="DC74:DC76"/>
    <mergeCell ref="DD74:DD76"/>
    <mergeCell ref="DF74:DF76"/>
    <mergeCell ref="DG74:DG76"/>
    <mergeCell ref="DD68:DD70"/>
    <mergeCell ref="DC77:DC79"/>
    <mergeCell ref="DF59:DF61"/>
    <mergeCell ref="DG59:DG61"/>
    <mergeCell ref="DC62:DC64"/>
    <mergeCell ref="DD62:DD64"/>
    <mergeCell ref="DF62:DF64"/>
    <mergeCell ref="DG62:DG64"/>
    <mergeCell ref="DC65:DC67"/>
    <mergeCell ref="DD65:DD67"/>
    <mergeCell ref="DF65:DF67"/>
    <mergeCell ref="DG65:DG67"/>
    <mergeCell ref="DF50:DF52"/>
    <mergeCell ref="DG50:DG52"/>
    <mergeCell ref="DC53:DC55"/>
    <mergeCell ref="DD53:DD55"/>
    <mergeCell ref="DF53:DF55"/>
    <mergeCell ref="DG53:DG55"/>
    <mergeCell ref="DC56:DC58"/>
    <mergeCell ref="DD56:DD58"/>
    <mergeCell ref="DF56:DF58"/>
    <mergeCell ref="DG56:DG58"/>
    <mergeCell ref="DF41:DF43"/>
    <mergeCell ref="DG41:DG43"/>
    <mergeCell ref="DC44:DC46"/>
    <mergeCell ref="DD44:DD46"/>
    <mergeCell ref="DF44:DF46"/>
    <mergeCell ref="DG44:DG46"/>
    <mergeCell ref="DC47:DC49"/>
    <mergeCell ref="DD47:DD49"/>
    <mergeCell ref="DF47:DF49"/>
    <mergeCell ref="DG47:DG49"/>
    <mergeCell ref="DF32:DF34"/>
    <mergeCell ref="DG32:DG34"/>
    <mergeCell ref="DC35:DC37"/>
    <mergeCell ref="DD35:DD37"/>
    <mergeCell ref="DF35:DF37"/>
    <mergeCell ref="DG35:DG37"/>
    <mergeCell ref="DC38:DC40"/>
    <mergeCell ref="DD38:DD40"/>
    <mergeCell ref="DF38:DF40"/>
    <mergeCell ref="DG38:DG40"/>
    <mergeCell ref="DF23:DF25"/>
    <mergeCell ref="DG23:DG25"/>
    <mergeCell ref="DC26:DC28"/>
    <mergeCell ref="DD26:DD28"/>
    <mergeCell ref="DF26:DF28"/>
    <mergeCell ref="DG26:DG28"/>
    <mergeCell ref="DC29:DC31"/>
    <mergeCell ref="DD29:DD31"/>
    <mergeCell ref="DF29:DF31"/>
    <mergeCell ref="DG29:DG31"/>
    <mergeCell ref="DF14:DF16"/>
    <mergeCell ref="DG14:DG16"/>
    <mergeCell ref="DC17:DC19"/>
    <mergeCell ref="DD17:DD19"/>
    <mergeCell ref="DF17:DF19"/>
    <mergeCell ref="DG17:DG19"/>
    <mergeCell ref="DC20:DC22"/>
    <mergeCell ref="DD20:DD22"/>
    <mergeCell ref="DF20:DF22"/>
    <mergeCell ref="DG20:DG22"/>
    <mergeCell ref="DF5:DF7"/>
    <mergeCell ref="DG5:DG7"/>
    <mergeCell ref="DC8:DC10"/>
    <mergeCell ref="DD8:DD10"/>
    <mergeCell ref="DF8:DF10"/>
    <mergeCell ref="DG8:DG10"/>
    <mergeCell ref="DC11:DC13"/>
    <mergeCell ref="DD11:DD13"/>
    <mergeCell ref="DF11:DF13"/>
    <mergeCell ref="DG11:DG13"/>
    <mergeCell ref="CT95:CT97"/>
    <mergeCell ref="CV95:CV97"/>
    <mergeCell ref="CW95:CW97"/>
    <mergeCell ref="CS98:CS103"/>
    <mergeCell ref="CT98:CT103"/>
    <mergeCell ref="CV98:CV103"/>
    <mergeCell ref="CW98:CW103"/>
    <mergeCell ref="DC5:DC7"/>
    <mergeCell ref="DD5:DD7"/>
    <mergeCell ref="DC14:DC16"/>
    <mergeCell ref="DD14:DD16"/>
    <mergeCell ref="DC23:DC25"/>
    <mergeCell ref="DD23:DD25"/>
    <mergeCell ref="DC32:DC34"/>
    <mergeCell ref="DD32:DD34"/>
    <mergeCell ref="DC41:DC43"/>
    <mergeCell ref="DD41:DD43"/>
    <mergeCell ref="DC50:DC52"/>
    <mergeCell ref="DD50:DD52"/>
    <mergeCell ref="DC59:DC61"/>
    <mergeCell ref="DD59:DD61"/>
    <mergeCell ref="DC68:DC70"/>
    <mergeCell ref="CT77:CT79"/>
    <mergeCell ref="CV77:CV79"/>
    <mergeCell ref="CW77:CW79"/>
    <mergeCell ref="CS80:CS82"/>
    <mergeCell ref="CT80:CT82"/>
    <mergeCell ref="CV80:CV82"/>
    <mergeCell ref="CW80:CW82"/>
    <mergeCell ref="CS83:CS85"/>
    <mergeCell ref="CT83:CT85"/>
    <mergeCell ref="CV83:CV85"/>
    <mergeCell ref="CW83:CW85"/>
    <mergeCell ref="CT68:CT70"/>
    <mergeCell ref="CV68:CV70"/>
    <mergeCell ref="CW68:CW70"/>
    <mergeCell ref="CS71:CS73"/>
    <mergeCell ref="CT71:CT73"/>
    <mergeCell ref="CV71:CV73"/>
    <mergeCell ref="CW71:CW73"/>
    <mergeCell ref="CS74:CS76"/>
    <mergeCell ref="CT74:CT76"/>
    <mergeCell ref="CV74:CV76"/>
    <mergeCell ref="CW74:CW76"/>
    <mergeCell ref="CT59:CT61"/>
    <mergeCell ref="CV59:CV61"/>
    <mergeCell ref="CW59:CW61"/>
    <mergeCell ref="CS62:CS64"/>
    <mergeCell ref="CT62:CT64"/>
    <mergeCell ref="CV62:CV64"/>
    <mergeCell ref="CW62:CW64"/>
    <mergeCell ref="CS65:CS67"/>
    <mergeCell ref="CT65:CT67"/>
    <mergeCell ref="CV65:CV67"/>
    <mergeCell ref="CW65:CW67"/>
    <mergeCell ref="CT50:CT52"/>
    <mergeCell ref="CV50:CV52"/>
    <mergeCell ref="CW50:CW52"/>
    <mergeCell ref="CS53:CS55"/>
    <mergeCell ref="CT53:CT55"/>
    <mergeCell ref="CV53:CV55"/>
    <mergeCell ref="CW53:CW55"/>
    <mergeCell ref="CS56:CS58"/>
    <mergeCell ref="CT56:CT58"/>
    <mergeCell ref="CV56:CV58"/>
    <mergeCell ref="CW56:CW58"/>
    <mergeCell ref="CT41:CT43"/>
    <mergeCell ref="CV41:CV43"/>
    <mergeCell ref="CW41:CW43"/>
    <mergeCell ref="CS44:CS46"/>
    <mergeCell ref="CT44:CT46"/>
    <mergeCell ref="CV44:CV46"/>
    <mergeCell ref="CW44:CW46"/>
    <mergeCell ref="CS47:CS49"/>
    <mergeCell ref="CT47:CT49"/>
    <mergeCell ref="CV47:CV49"/>
    <mergeCell ref="CW47:CW49"/>
    <mergeCell ref="CT32:CT34"/>
    <mergeCell ref="CV32:CV34"/>
    <mergeCell ref="CW32:CW34"/>
    <mergeCell ref="CS35:CS37"/>
    <mergeCell ref="CT35:CT37"/>
    <mergeCell ref="CV35:CV37"/>
    <mergeCell ref="CW35:CW37"/>
    <mergeCell ref="CS38:CS40"/>
    <mergeCell ref="CT38:CT40"/>
    <mergeCell ref="CV38:CV40"/>
    <mergeCell ref="CW38:CW40"/>
    <mergeCell ref="CT23:CT25"/>
    <mergeCell ref="CV23:CV25"/>
    <mergeCell ref="CW23:CW25"/>
    <mergeCell ref="CS26:CS28"/>
    <mergeCell ref="CT26:CT28"/>
    <mergeCell ref="CV26:CV28"/>
    <mergeCell ref="CW26:CW28"/>
    <mergeCell ref="CS29:CS31"/>
    <mergeCell ref="CT29:CT31"/>
    <mergeCell ref="CV29:CV31"/>
    <mergeCell ref="CW29:CW31"/>
    <mergeCell ref="CT14:CT16"/>
    <mergeCell ref="CV14:CV16"/>
    <mergeCell ref="CW14:CW16"/>
    <mergeCell ref="CS17:CS19"/>
    <mergeCell ref="CT17:CT19"/>
    <mergeCell ref="CV17:CV19"/>
    <mergeCell ref="CW17:CW19"/>
    <mergeCell ref="CS20:CS22"/>
    <mergeCell ref="CT20:CT22"/>
    <mergeCell ref="CV20:CV22"/>
    <mergeCell ref="CW20:CW22"/>
    <mergeCell ref="CT5:CT7"/>
    <mergeCell ref="CV5:CV7"/>
    <mergeCell ref="CW5:CW7"/>
    <mergeCell ref="CS8:CS10"/>
    <mergeCell ref="CT8:CT10"/>
    <mergeCell ref="CV8:CV10"/>
    <mergeCell ref="CW8:CW10"/>
    <mergeCell ref="CS11:CS13"/>
    <mergeCell ref="CT11:CT13"/>
    <mergeCell ref="CV11:CV13"/>
    <mergeCell ref="CW11:CW13"/>
    <mergeCell ref="CI95:CI97"/>
    <mergeCell ref="CJ95:CJ97"/>
    <mergeCell ref="CL95:CL97"/>
    <mergeCell ref="CM95:CM97"/>
    <mergeCell ref="CI98:CI103"/>
    <mergeCell ref="CJ98:CJ103"/>
    <mergeCell ref="CL98:CL103"/>
    <mergeCell ref="CM98:CM103"/>
    <mergeCell ref="CS5:CS7"/>
    <mergeCell ref="CS14:CS16"/>
    <mergeCell ref="CS23:CS25"/>
    <mergeCell ref="CS32:CS34"/>
    <mergeCell ref="CS41:CS43"/>
    <mergeCell ref="CS50:CS52"/>
    <mergeCell ref="CS59:CS61"/>
    <mergeCell ref="CS68:CS70"/>
    <mergeCell ref="CS77:CS79"/>
    <mergeCell ref="CS86:CS88"/>
    <mergeCell ref="CS95:CS97"/>
    <mergeCell ref="CI86:CI88"/>
    <mergeCell ref="CJ86:CJ88"/>
    <mergeCell ref="CL86:CL88"/>
    <mergeCell ref="CM86:CM88"/>
    <mergeCell ref="CI89:CI91"/>
    <mergeCell ref="CJ89:CJ91"/>
    <mergeCell ref="CL89:CL91"/>
    <mergeCell ref="CM89:CM91"/>
    <mergeCell ref="CI92:CI94"/>
    <mergeCell ref="CJ92:CJ94"/>
    <mergeCell ref="CL92:CL94"/>
    <mergeCell ref="CM92:CM94"/>
    <mergeCell ref="CI77:CI79"/>
    <mergeCell ref="CJ77:CJ79"/>
    <mergeCell ref="CL77:CL79"/>
    <mergeCell ref="CM77:CM79"/>
    <mergeCell ref="CI80:CI82"/>
    <mergeCell ref="CJ80:CJ82"/>
    <mergeCell ref="CL80:CL82"/>
    <mergeCell ref="CM80:CM82"/>
    <mergeCell ref="CI83:CI85"/>
    <mergeCell ref="CJ83:CJ85"/>
    <mergeCell ref="CL83:CL85"/>
    <mergeCell ref="CM83:CM85"/>
    <mergeCell ref="CJ68:CJ70"/>
    <mergeCell ref="CL68:CL70"/>
    <mergeCell ref="CM68:CM70"/>
    <mergeCell ref="CI71:CI73"/>
    <mergeCell ref="CJ71:CJ73"/>
    <mergeCell ref="CL71:CL73"/>
    <mergeCell ref="CM71:CM73"/>
    <mergeCell ref="CI74:CI76"/>
    <mergeCell ref="CJ74:CJ76"/>
    <mergeCell ref="CL74:CL76"/>
    <mergeCell ref="CM74:CM76"/>
    <mergeCell ref="CI59:CI61"/>
    <mergeCell ref="CJ59:CJ61"/>
    <mergeCell ref="CL59:CL61"/>
    <mergeCell ref="CM59:CM61"/>
    <mergeCell ref="CI62:CI64"/>
    <mergeCell ref="CJ62:CJ64"/>
    <mergeCell ref="CL62:CL64"/>
    <mergeCell ref="CM62:CM64"/>
    <mergeCell ref="CI65:CI67"/>
    <mergeCell ref="CJ65:CJ67"/>
    <mergeCell ref="CL65:CL67"/>
    <mergeCell ref="CM65:CM67"/>
    <mergeCell ref="CJ50:CJ52"/>
    <mergeCell ref="CL50:CL52"/>
    <mergeCell ref="CM50:CM52"/>
    <mergeCell ref="CI53:CI55"/>
    <mergeCell ref="CJ53:CJ55"/>
    <mergeCell ref="CL53:CL55"/>
    <mergeCell ref="CM53:CM55"/>
    <mergeCell ref="CI56:CI58"/>
    <mergeCell ref="CJ56:CJ58"/>
    <mergeCell ref="CL56:CL58"/>
    <mergeCell ref="CM56:CM58"/>
    <mergeCell ref="CI41:CI43"/>
    <mergeCell ref="CJ41:CJ43"/>
    <mergeCell ref="CL41:CL43"/>
    <mergeCell ref="CM41:CM43"/>
    <mergeCell ref="CI44:CI46"/>
    <mergeCell ref="CJ44:CJ46"/>
    <mergeCell ref="CL44:CL46"/>
    <mergeCell ref="CM44:CM46"/>
    <mergeCell ref="CI47:CI49"/>
    <mergeCell ref="CJ47:CJ49"/>
    <mergeCell ref="CL47:CL49"/>
    <mergeCell ref="CM47:CM49"/>
    <mergeCell ref="CJ32:CJ34"/>
    <mergeCell ref="CL32:CL34"/>
    <mergeCell ref="CM32:CM34"/>
    <mergeCell ref="CI35:CI37"/>
    <mergeCell ref="CJ35:CJ37"/>
    <mergeCell ref="CL35:CL37"/>
    <mergeCell ref="CM35:CM37"/>
    <mergeCell ref="CI38:CI40"/>
    <mergeCell ref="CJ38:CJ40"/>
    <mergeCell ref="CL38:CL40"/>
    <mergeCell ref="CM38:CM40"/>
    <mergeCell ref="CI23:CI25"/>
    <mergeCell ref="CJ23:CJ25"/>
    <mergeCell ref="CL23:CL25"/>
    <mergeCell ref="CM23:CM25"/>
    <mergeCell ref="CI26:CI28"/>
    <mergeCell ref="CJ26:CJ28"/>
    <mergeCell ref="CL26:CL28"/>
    <mergeCell ref="CM26:CM28"/>
    <mergeCell ref="CI29:CI31"/>
    <mergeCell ref="CJ29:CJ31"/>
    <mergeCell ref="CL29:CL31"/>
    <mergeCell ref="CM29:CM31"/>
    <mergeCell ref="CJ14:CJ16"/>
    <mergeCell ref="CL14:CL16"/>
    <mergeCell ref="CM14:CM16"/>
    <mergeCell ref="CI17:CI19"/>
    <mergeCell ref="CJ17:CJ19"/>
    <mergeCell ref="CL17:CL19"/>
    <mergeCell ref="CM17:CM19"/>
    <mergeCell ref="CI20:CI22"/>
    <mergeCell ref="CJ20:CJ22"/>
    <mergeCell ref="CL20:CL22"/>
    <mergeCell ref="CM20:CM22"/>
    <mergeCell ref="CI5:CI7"/>
    <mergeCell ref="CJ5:CJ7"/>
    <mergeCell ref="CL5:CL7"/>
    <mergeCell ref="CM5:CM7"/>
    <mergeCell ref="CI8:CI10"/>
    <mergeCell ref="CJ8:CJ10"/>
    <mergeCell ref="CL8:CL10"/>
    <mergeCell ref="CM8:CM10"/>
    <mergeCell ref="CI11:CI13"/>
    <mergeCell ref="CJ11:CJ13"/>
    <mergeCell ref="CL11:CL13"/>
    <mergeCell ref="CM11:CM13"/>
    <mergeCell ref="BY89:BY91"/>
    <mergeCell ref="BZ89:BZ91"/>
    <mergeCell ref="CB89:CB91"/>
    <mergeCell ref="CC89:CC91"/>
    <mergeCell ref="BY59:BY61"/>
    <mergeCell ref="BZ59:BZ61"/>
    <mergeCell ref="CB59:CB61"/>
    <mergeCell ref="CC59:CC61"/>
    <mergeCell ref="BY62:BY64"/>
    <mergeCell ref="BZ62:BZ64"/>
    <mergeCell ref="CB62:CB64"/>
    <mergeCell ref="CC62:CC64"/>
    <mergeCell ref="BY65:BY67"/>
    <mergeCell ref="BZ65:BZ67"/>
    <mergeCell ref="CB65:CB67"/>
    <mergeCell ref="CC65:CC67"/>
    <mergeCell ref="CI14:CI16"/>
    <mergeCell ref="CI32:CI34"/>
    <mergeCell ref="CI50:CI52"/>
    <mergeCell ref="CI68:CI70"/>
    <mergeCell ref="BY92:BY94"/>
    <mergeCell ref="BZ92:BZ94"/>
    <mergeCell ref="CB92:CB94"/>
    <mergeCell ref="CC92:CC94"/>
    <mergeCell ref="BY77:BY79"/>
    <mergeCell ref="BZ77:BZ79"/>
    <mergeCell ref="CB77:CB79"/>
    <mergeCell ref="CC77:CC79"/>
    <mergeCell ref="BY80:BY82"/>
    <mergeCell ref="BZ80:BZ82"/>
    <mergeCell ref="CB80:CB82"/>
    <mergeCell ref="CC80:CC82"/>
    <mergeCell ref="BY83:BY85"/>
    <mergeCell ref="BZ83:BZ85"/>
    <mergeCell ref="CB83:CB85"/>
    <mergeCell ref="CC83:CC85"/>
    <mergeCell ref="BY68:BY70"/>
    <mergeCell ref="BZ68:BZ70"/>
    <mergeCell ref="CB68:CB70"/>
    <mergeCell ref="CC68:CC70"/>
    <mergeCell ref="BY71:BY73"/>
    <mergeCell ref="BZ71:BZ73"/>
    <mergeCell ref="CB71:CB73"/>
    <mergeCell ref="CC71:CC73"/>
    <mergeCell ref="BY74:BY76"/>
    <mergeCell ref="BZ74:BZ76"/>
    <mergeCell ref="CB74:CB76"/>
    <mergeCell ref="CC74:CC76"/>
    <mergeCell ref="BY86:BY88"/>
    <mergeCell ref="BZ86:BZ88"/>
    <mergeCell ref="CB86:CB88"/>
    <mergeCell ref="CC86:CC88"/>
    <mergeCell ref="BY50:BY52"/>
    <mergeCell ref="BZ50:BZ52"/>
    <mergeCell ref="CB50:CB52"/>
    <mergeCell ref="CC50:CC52"/>
    <mergeCell ref="BY53:BY55"/>
    <mergeCell ref="BZ53:BZ55"/>
    <mergeCell ref="CB53:CB55"/>
    <mergeCell ref="CC53:CC55"/>
    <mergeCell ref="BY56:BY58"/>
    <mergeCell ref="BZ56:BZ58"/>
    <mergeCell ref="CB56:CB58"/>
    <mergeCell ref="CC56:CC58"/>
    <mergeCell ref="BY41:BY43"/>
    <mergeCell ref="BZ41:BZ43"/>
    <mergeCell ref="CB41:CB43"/>
    <mergeCell ref="CC41:CC43"/>
    <mergeCell ref="BY44:BY46"/>
    <mergeCell ref="BZ44:BZ46"/>
    <mergeCell ref="CB44:CB46"/>
    <mergeCell ref="CC44:CC46"/>
    <mergeCell ref="BY47:BY49"/>
    <mergeCell ref="BZ47:BZ49"/>
    <mergeCell ref="CB47:CB49"/>
    <mergeCell ref="CC47:CC49"/>
    <mergeCell ref="BY32:BY34"/>
    <mergeCell ref="BZ32:BZ34"/>
    <mergeCell ref="CB32:CB34"/>
    <mergeCell ref="CC32:CC34"/>
    <mergeCell ref="BY35:BY37"/>
    <mergeCell ref="BZ35:BZ37"/>
    <mergeCell ref="CB35:CB37"/>
    <mergeCell ref="CC35:CC37"/>
    <mergeCell ref="BY38:BY40"/>
    <mergeCell ref="BZ38:BZ40"/>
    <mergeCell ref="CB38:CB40"/>
    <mergeCell ref="CC38:CC40"/>
    <mergeCell ref="BY23:BY25"/>
    <mergeCell ref="BZ23:BZ25"/>
    <mergeCell ref="CB23:CB25"/>
    <mergeCell ref="CC23:CC25"/>
    <mergeCell ref="BY26:BY28"/>
    <mergeCell ref="BZ26:BZ28"/>
    <mergeCell ref="CB26:CB28"/>
    <mergeCell ref="CC26:CC28"/>
    <mergeCell ref="BY29:BY31"/>
    <mergeCell ref="BZ29:BZ31"/>
    <mergeCell ref="CB29:CB31"/>
    <mergeCell ref="CC29:CC31"/>
    <mergeCell ref="BY14:BY16"/>
    <mergeCell ref="BZ14:BZ16"/>
    <mergeCell ref="CB14:CB16"/>
    <mergeCell ref="CC14:CC16"/>
    <mergeCell ref="BY17:BY19"/>
    <mergeCell ref="BZ17:BZ19"/>
    <mergeCell ref="CB17:CB19"/>
    <mergeCell ref="CC17:CC19"/>
    <mergeCell ref="BY20:BY22"/>
    <mergeCell ref="BZ20:BZ22"/>
    <mergeCell ref="CB20:CB22"/>
    <mergeCell ref="CC20:CC22"/>
    <mergeCell ref="BY5:BY7"/>
    <mergeCell ref="BZ5:BZ7"/>
    <mergeCell ref="CB5:CB7"/>
    <mergeCell ref="CC5:CC7"/>
    <mergeCell ref="BY8:BY10"/>
    <mergeCell ref="BZ8:BZ10"/>
    <mergeCell ref="CB8:CB10"/>
    <mergeCell ref="CC8:CC10"/>
    <mergeCell ref="BY11:BY13"/>
    <mergeCell ref="BZ11:BZ13"/>
    <mergeCell ref="CB11:CB13"/>
    <mergeCell ref="CC11:CC13"/>
    <mergeCell ref="BO86:BO88"/>
    <mergeCell ref="BP86:BP88"/>
    <mergeCell ref="BR86:BR88"/>
    <mergeCell ref="BS86:BS88"/>
    <mergeCell ref="BO89:BO91"/>
    <mergeCell ref="BP89:BP91"/>
    <mergeCell ref="BR89:BR91"/>
    <mergeCell ref="BS89:BS91"/>
    <mergeCell ref="BO92:BO94"/>
    <mergeCell ref="BP92:BP94"/>
    <mergeCell ref="BR92:BR94"/>
    <mergeCell ref="BS92:BS94"/>
    <mergeCell ref="BP77:BP79"/>
    <mergeCell ref="BR77:BR79"/>
    <mergeCell ref="BS77:BS79"/>
    <mergeCell ref="BO80:BO82"/>
    <mergeCell ref="BP80:BP82"/>
    <mergeCell ref="BR80:BR82"/>
    <mergeCell ref="BS80:BS82"/>
    <mergeCell ref="BO83:BO85"/>
    <mergeCell ref="BP83:BP85"/>
    <mergeCell ref="BR83:BR85"/>
    <mergeCell ref="BS83:BS85"/>
    <mergeCell ref="BR68:BR70"/>
    <mergeCell ref="BS68:BS70"/>
    <mergeCell ref="BO71:BO73"/>
    <mergeCell ref="BP71:BP73"/>
    <mergeCell ref="BR71:BR73"/>
    <mergeCell ref="BS71:BS73"/>
    <mergeCell ref="BO74:BO76"/>
    <mergeCell ref="BP74:BP76"/>
    <mergeCell ref="BR74:BR76"/>
    <mergeCell ref="BS74:BS76"/>
    <mergeCell ref="BR59:BR61"/>
    <mergeCell ref="BS59:BS61"/>
    <mergeCell ref="BO62:BO64"/>
    <mergeCell ref="BP62:BP64"/>
    <mergeCell ref="BR62:BR64"/>
    <mergeCell ref="BS62:BS64"/>
    <mergeCell ref="BO65:BO67"/>
    <mergeCell ref="BP65:BP67"/>
    <mergeCell ref="BR65:BR67"/>
    <mergeCell ref="BS65:BS67"/>
    <mergeCell ref="BR50:BR52"/>
    <mergeCell ref="BS50:BS52"/>
    <mergeCell ref="BO53:BO55"/>
    <mergeCell ref="BP53:BP55"/>
    <mergeCell ref="BR53:BR55"/>
    <mergeCell ref="BS53:BS55"/>
    <mergeCell ref="BO56:BO58"/>
    <mergeCell ref="BP56:BP58"/>
    <mergeCell ref="BR56:BR58"/>
    <mergeCell ref="BS56:BS58"/>
    <mergeCell ref="BR41:BR43"/>
    <mergeCell ref="BS41:BS43"/>
    <mergeCell ref="BO44:BO46"/>
    <mergeCell ref="BP44:BP46"/>
    <mergeCell ref="BR44:BR46"/>
    <mergeCell ref="BS44:BS46"/>
    <mergeCell ref="BO47:BO49"/>
    <mergeCell ref="BP47:BP49"/>
    <mergeCell ref="BR47:BR49"/>
    <mergeCell ref="BS47:BS49"/>
    <mergeCell ref="BR32:BR34"/>
    <mergeCell ref="BS32:BS34"/>
    <mergeCell ref="BO35:BO37"/>
    <mergeCell ref="BP35:BP37"/>
    <mergeCell ref="BR35:BR37"/>
    <mergeCell ref="BS35:BS37"/>
    <mergeCell ref="BO38:BO40"/>
    <mergeCell ref="BP38:BP40"/>
    <mergeCell ref="BR38:BR40"/>
    <mergeCell ref="BS38:BS40"/>
    <mergeCell ref="BR23:BR25"/>
    <mergeCell ref="BS23:BS25"/>
    <mergeCell ref="BO26:BO28"/>
    <mergeCell ref="BP26:BP28"/>
    <mergeCell ref="BR26:BR28"/>
    <mergeCell ref="BS26:BS28"/>
    <mergeCell ref="BO29:BO31"/>
    <mergeCell ref="BP29:BP31"/>
    <mergeCell ref="BR29:BR31"/>
    <mergeCell ref="BS29:BS31"/>
    <mergeCell ref="BR14:BR16"/>
    <mergeCell ref="BS14:BS16"/>
    <mergeCell ref="BO17:BO19"/>
    <mergeCell ref="BP17:BP19"/>
    <mergeCell ref="BR17:BR19"/>
    <mergeCell ref="BS17:BS19"/>
    <mergeCell ref="BO20:BO22"/>
    <mergeCell ref="BP20:BP22"/>
    <mergeCell ref="BR20:BR22"/>
    <mergeCell ref="BS20:BS22"/>
    <mergeCell ref="BR5:BR7"/>
    <mergeCell ref="BS5:BS7"/>
    <mergeCell ref="BO8:BO10"/>
    <mergeCell ref="BP8:BP10"/>
    <mergeCell ref="BR8:BR10"/>
    <mergeCell ref="BS8:BS10"/>
    <mergeCell ref="BO11:BO13"/>
    <mergeCell ref="BP11:BP13"/>
    <mergeCell ref="BR11:BR13"/>
    <mergeCell ref="BS11:BS13"/>
    <mergeCell ref="BF95:BF97"/>
    <mergeCell ref="BH95:BH97"/>
    <mergeCell ref="BI95:BI97"/>
    <mergeCell ref="BE98:BE103"/>
    <mergeCell ref="BF98:BF103"/>
    <mergeCell ref="BH98:BH103"/>
    <mergeCell ref="BI98:BI103"/>
    <mergeCell ref="BO5:BO7"/>
    <mergeCell ref="BP5:BP7"/>
    <mergeCell ref="BO14:BO16"/>
    <mergeCell ref="BP14:BP16"/>
    <mergeCell ref="BO23:BO25"/>
    <mergeCell ref="BP23:BP25"/>
    <mergeCell ref="BO32:BO34"/>
    <mergeCell ref="BP32:BP34"/>
    <mergeCell ref="BO41:BO43"/>
    <mergeCell ref="BP41:BP43"/>
    <mergeCell ref="BO50:BO52"/>
    <mergeCell ref="BP50:BP52"/>
    <mergeCell ref="BO59:BO61"/>
    <mergeCell ref="BP59:BP61"/>
    <mergeCell ref="BO68:BO70"/>
    <mergeCell ref="BP68:BP70"/>
    <mergeCell ref="BO77:BO79"/>
    <mergeCell ref="BF86:BF88"/>
    <mergeCell ref="BH86:BH88"/>
    <mergeCell ref="BI86:BI88"/>
    <mergeCell ref="BE89:BE91"/>
    <mergeCell ref="BF89:BF91"/>
    <mergeCell ref="BH89:BH91"/>
    <mergeCell ref="BI89:BI91"/>
    <mergeCell ref="BE92:BE94"/>
    <mergeCell ref="BF92:BF94"/>
    <mergeCell ref="BH92:BH94"/>
    <mergeCell ref="BI92:BI94"/>
    <mergeCell ref="BF77:BF79"/>
    <mergeCell ref="BH77:BH79"/>
    <mergeCell ref="BI77:BI79"/>
    <mergeCell ref="BE80:BE82"/>
    <mergeCell ref="BF80:BF82"/>
    <mergeCell ref="BH80:BH82"/>
    <mergeCell ref="BI80:BI82"/>
    <mergeCell ref="BE83:BE85"/>
    <mergeCell ref="BF83:BF85"/>
    <mergeCell ref="BH83:BH85"/>
    <mergeCell ref="BI83:BI85"/>
    <mergeCell ref="BF68:BF70"/>
    <mergeCell ref="BH68:BH70"/>
    <mergeCell ref="BI68:BI70"/>
    <mergeCell ref="BE71:BE73"/>
    <mergeCell ref="BF71:BF73"/>
    <mergeCell ref="BH71:BH73"/>
    <mergeCell ref="BI71:BI73"/>
    <mergeCell ref="BE74:BE76"/>
    <mergeCell ref="BF74:BF76"/>
    <mergeCell ref="BH74:BH76"/>
    <mergeCell ref="BI74:BI76"/>
    <mergeCell ref="BE62:BE64"/>
    <mergeCell ref="BF62:BF64"/>
    <mergeCell ref="BH62:BH64"/>
    <mergeCell ref="BI62:BI64"/>
    <mergeCell ref="BE65:BE67"/>
    <mergeCell ref="BF65:BF67"/>
    <mergeCell ref="BH65:BH67"/>
    <mergeCell ref="BI65:BI67"/>
    <mergeCell ref="BF50:BF52"/>
    <mergeCell ref="BH50:BH52"/>
    <mergeCell ref="BI50:BI52"/>
    <mergeCell ref="BE53:BE55"/>
    <mergeCell ref="BF53:BF55"/>
    <mergeCell ref="BH53:BH55"/>
    <mergeCell ref="BI53:BI55"/>
    <mergeCell ref="BE56:BE58"/>
    <mergeCell ref="BF56:BF58"/>
    <mergeCell ref="BH56:BH58"/>
    <mergeCell ref="BI56:BI58"/>
    <mergeCell ref="BE47:BE49"/>
    <mergeCell ref="BF47:BF49"/>
    <mergeCell ref="BH47:BH49"/>
    <mergeCell ref="BI47:BI49"/>
    <mergeCell ref="BF32:BF34"/>
    <mergeCell ref="BH32:BH34"/>
    <mergeCell ref="BI32:BI34"/>
    <mergeCell ref="BE35:BE37"/>
    <mergeCell ref="BF35:BF37"/>
    <mergeCell ref="BH35:BH37"/>
    <mergeCell ref="BI35:BI37"/>
    <mergeCell ref="BE38:BE40"/>
    <mergeCell ref="BF38:BF40"/>
    <mergeCell ref="BH38:BH40"/>
    <mergeCell ref="BI38:BI40"/>
    <mergeCell ref="BF59:BF61"/>
    <mergeCell ref="BH59:BH61"/>
    <mergeCell ref="BI59:BI61"/>
    <mergeCell ref="BH29:BH31"/>
    <mergeCell ref="BI29:BI31"/>
    <mergeCell ref="BF14:BF16"/>
    <mergeCell ref="BH14:BH16"/>
    <mergeCell ref="BI14:BI16"/>
    <mergeCell ref="BE17:BE19"/>
    <mergeCell ref="BF17:BF19"/>
    <mergeCell ref="BH17:BH19"/>
    <mergeCell ref="BI17:BI19"/>
    <mergeCell ref="BE20:BE22"/>
    <mergeCell ref="BF20:BF22"/>
    <mergeCell ref="BH20:BH22"/>
    <mergeCell ref="BI20:BI22"/>
    <mergeCell ref="BF41:BF43"/>
    <mergeCell ref="BH41:BH43"/>
    <mergeCell ref="BI41:BI43"/>
    <mergeCell ref="BE44:BE46"/>
    <mergeCell ref="BF44:BF46"/>
    <mergeCell ref="BH44:BH46"/>
    <mergeCell ref="BI44:BI46"/>
    <mergeCell ref="BF5:BF7"/>
    <mergeCell ref="BH5:BH7"/>
    <mergeCell ref="BI5:BI7"/>
    <mergeCell ref="BE8:BE10"/>
    <mergeCell ref="BF8:BF10"/>
    <mergeCell ref="BH8:BH10"/>
    <mergeCell ref="BI8:BI10"/>
    <mergeCell ref="BE11:BE13"/>
    <mergeCell ref="BF11:BF13"/>
    <mergeCell ref="BH11:BH13"/>
    <mergeCell ref="BI11:BI13"/>
    <mergeCell ref="AU95:AU97"/>
    <mergeCell ref="AV95:AV97"/>
    <mergeCell ref="AX95:AX97"/>
    <mergeCell ref="AY95:AY97"/>
    <mergeCell ref="AU98:AU103"/>
    <mergeCell ref="AV98:AV103"/>
    <mergeCell ref="AX98:AX103"/>
    <mergeCell ref="AY98:AY103"/>
    <mergeCell ref="BE5:BE7"/>
    <mergeCell ref="BE14:BE16"/>
    <mergeCell ref="BE23:BE25"/>
    <mergeCell ref="BE32:BE34"/>
    <mergeCell ref="BE41:BE43"/>
    <mergeCell ref="BE50:BE52"/>
    <mergeCell ref="BE59:BE61"/>
    <mergeCell ref="BE68:BE70"/>
    <mergeCell ref="BE77:BE79"/>
    <mergeCell ref="BE86:BE88"/>
    <mergeCell ref="BE95:BE97"/>
    <mergeCell ref="AU86:AU88"/>
    <mergeCell ref="AV86:AV88"/>
    <mergeCell ref="AX86:AX88"/>
    <mergeCell ref="AY86:AY88"/>
    <mergeCell ref="AU89:AU91"/>
    <mergeCell ref="AV89:AV91"/>
    <mergeCell ref="AX89:AX91"/>
    <mergeCell ref="AY89:AY91"/>
    <mergeCell ref="AU92:AU94"/>
    <mergeCell ref="AV92:AV94"/>
    <mergeCell ref="AX92:AX94"/>
    <mergeCell ref="AY92:AY94"/>
    <mergeCell ref="AV77:AV79"/>
    <mergeCell ref="AX77:AX79"/>
    <mergeCell ref="AY77:AY79"/>
    <mergeCell ref="AU80:AU82"/>
    <mergeCell ref="AV80:AV82"/>
    <mergeCell ref="AX80:AX82"/>
    <mergeCell ref="AY80:AY82"/>
    <mergeCell ref="AU83:AU85"/>
    <mergeCell ref="AV83:AV85"/>
    <mergeCell ref="AX83:AX85"/>
    <mergeCell ref="AY83:AY85"/>
    <mergeCell ref="AX68:AX70"/>
    <mergeCell ref="AY68:AY70"/>
    <mergeCell ref="AU71:AU73"/>
    <mergeCell ref="AV71:AV73"/>
    <mergeCell ref="AX71:AX73"/>
    <mergeCell ref="AY71:AY73"/>
    <mergeCell ref="AU74:AU76"/>
    <mergeCell ref="AV74:AV76"/>
    <mergeCell ref="AX74:AX76"/>
    <mergeCell ref="AY74:AY76"/>
    <mergeCell ref="AX59:AX61"/>
    <mergeCell ref="AY59:AY61"/>
    <mergeCell ref="AU62:AU64"/>
    <mergeCell ref="AV62:AV64"/>
    <mergeCell ref="AX62:AX64"/>
    <mergeCell ref="AY62:AY64"/>
    <mergeCell ref="AU65:AU67"/>
    <mergeCell ref="AV65:AV67"/>
    <mergeCell ref="AX65:AX67"/>
    <mergeCell ref="AY65:AY67"/>
    <mergeCell ref="AY50:AY52"/>
    <mergeCell ref="AU53:AU55"/>
    <mergeCell ref="AV53:AV55"/>
    <mergeCell ref="AX53:AX55"/>
    <mergeCell ref="AY53:AY55"/>
    <mergeCell ref="AU56:AU58"/>
    <mergeCell ref="AV56:AV58"/>
    <mergeCell ref="AX56:AX58"/>
    <mergeCell ref="AY56:AY58"/>
    <mergeCell ref="AX41:AX43"/>
    <mergeCell ref="AY41:AY43"/>
    <mergeCell ref="AU44:AU46"/>
    <mergeCell ref="AV44:AV46"/>
    <mergeCell ref="AX44:AX46"/>
    <mergeCell ref="AY44:AY46"/>
    <mergeCell ref="AU47:AU49"/>
    <mergeCell ref="AV47:AV49"/>
    <mergeCell ref="AX47:AX49"/>
    <mergeCell ref="AY47:AY49"/>
    <mergeCell ref="AX5:AX7"/>
    <mergeCell ref="AY5:AY7"/>
    <mergeCell ref="AU8:AU10"/>
    <mergeCell ref="AV8:AV10"/>
    <mergeCell ref="AX8:AX10"/>
    <mergeCell ref="AY8:AY10"/>
    <mergeCell ref="AU11:AU13"/>
    <mergeCell ref="AV11:AV13"/>
    <mergeCell ref="AX11:AX13"/>
    <mergeCell ref="AY11:AY13"/>
    <mergeCell ref="AX32:AX34"/>
    <mergeCell ref="AY32:AY34"/>
    <mergeCell ref="AU35:AU37"/>
    <mergeCell ref="AV35:AV37"/>
    <mergeCell ref="AX35:AX37"/>
    <mergeCell ref="AY35:AY37"/>
    <mergeCell ref="AU38:AU40"/>
    <mergeCell ref="AV38:AV40"/>
    <mergeCell ref="AX38:AX40"/>
    <mergeCell ref="AY38:AY40"/>
    <mergeCell ref="AX23:AX25"/>
    <mergeCell ref="AY23:AY25"/>
    <mergeCell ref="AU26:AU28"/>
    <mergeCell ref="AV26:AV28"/>
    <mergeCell ref="AX26:AX28"/>
    <mergeCell ref="AY26:AY28"/>
    <mergeCell ref="AU29:AU31"/>
    <mergeCell ref="AV29:AV31"/>
    <mergeCell ref="AX29:AX31"/>
    <mergeCell ref="AY29:AY31"/>
    <mergeCell ref="AL95:AL97"/>
    <mergeCell ref="AN95:AN97"/>
    <mergeCell ref="AO95:AO97"/>
    <mergeCell ref="AK98:AK103"/>
    <mergeCell ref="AL98:AL103"/>
    <mergeCell ref="AN98:AN103"/>
    <mergeCell ref="AO98:AO103"/>
    <mergeCell ref="AU5:AU7"/>
    <mergeCell ref="AV5:AV7"/>
    <mergeCell ref="AU14:AU16"/>
    <mergeCell ref="AV14:AV16"/>
    <mergeCell ref="AU23:AU25"/>
    <mergeCell ref="AV23:AV25"/>
    <mergeCell ref="AU32:AU34"/>
    <mergeCell ref="AV32:AV34"/>
    <mergeCell ref="AU41:AU43"/>
    <mergeCell ref="AV41:AV43"/>
    <mergeCell ref="AU50:AU52"/>
    <mergeCell ref="AV50:AV52"/>
    <mergeCell ref="AU59:AU61"/>
    <mergeCell ref="AV59:AV61"/>
    <mergeCell ref="AU68:AU70"/>
    <mergeCell ref="AV68:AV70"/>
    <mergeCell ref="AU77:AU79"/>
    <mergeCell ref="AL86:AL88"/>
    <mergeCell ref="AN86:AN88"/>
    <mergeCell ref="AO86:AO88"/>
    <mergeCell ref="AK89:AK91"/>
    <mergeCell ref="AL89:AL91"/>
    <mergeCell ref="AN89:AN91"/>
    <mergeCell ref="AO89:AO91"/>
    <mergeCell ref="AK92:AK94"/>
    <mergeCell ref="AN92:AN94"/>
    <mergeCell ref="AO92:AO94"/>
    <mergeCell ref="AL77:AL79"/>
    <mergeCell ref="AN77:AN79"/>
    <mergeCell ref="AO77:AO79"/>
    <mergeCell ref="AK80:AK82"/>
    <mergeCell ref="AL80:AL82"/>
    <mergeCell ref="AN80:AN82"/>
    <mergeCell ref="AO80:AO82"/>
    <mergeCell ref="AK83:AK85"/>
    <mergeCell ref="AL83:AL85"/>
    <mergeCell ref="AN83:AN85"/>
    <mergeCell ref="AO83:AO85"/>
    <mergeCell ref="AL68:AL70"/>
    <mergeCell ref="AN68:AN70"/>
    <mergeCell ref="AO68:AO70"/>
    <mergeCell ref="AK71:AK73"/>
    <mergeCell ref="AL71:AL73"/>
    <mergeCell ref="AN71:AN73"/>
    <mergeCell ref="AO71:AO73"/>
    <mergeCell ref="AK74:AK76"/>
    <mergeCell ref="AL74:AL76"/>
    <mergeCell ref="AN74:AN76"/>
    <mergeCell ref="AO74:AO76"/>
    <mergeCell ref="AL59:AL61"/>
    <mergeCell ref="AN59:AN61"/>
    <mergeCell ref="AO59:AO61"/>
    <mergeCell ref="AK62:AK64"/>
    <mergeCell ref="AL62:AL64"/>
    <mergeCell ref="AN62:AN64"/>
    <mergeCell ref="AO62:AO64"/>
    <mergeCell ref="AK65:AK67"/>
    <mergeCell ref="AL65:AL67"/>
    <mergeCell ref="AN65:AN67"/>
    <mergeCell ref="AO65:AO67"/>
    <mergeCell ref="AL50:AL52"/>
    <mergeCell ref="AN50:AN52"/>
    <mergeCell ref="AO50:AO52"/>
    <mergeCell ref="AK53:AK55"/>
    <mergeCell ref="AL53:AL55"/>
    <mergeCell ref="AN53:AN55"/>
    <mergeCell ref="AO53:AO55"/>
    <mergeCell ref="AK56:AK58"/>
    <mergeCell ref="AL56:AL58"/>
    <mergeCell ref="AN56:AN58"/>
    <mergeCell ref="AO56:AO58"/>
    <mergeCell ref="AL41:AL43"/>
    <mergeCell ref="AN41:AN43"/>
    <mergeCell ref="AO41:AO43"/>
    <mergeCell ref="AK44:AK46"/>
    <mergeCell ref="AL44:AL46"/>
    <mergeCell ref="AN44:AN46"/>
    <mergeCell ref="AO44:AO46"/>
    <mergeCell ref="AK47:AK49"/>
    <mergeCell ref="AL47:AL49"/>
    <mergeCell ref="AN47:AN49"/>
    <mergeCell ref="AO47:AO49"/>
    <mergeCell ref="AL32:AL34"/>
    <mergeCell ref="AN32:AN34"/>
    <mergeCell ref="AO32:AO34"/>
    <mergeCell ref="AK35:AK37"/>
    <mergeCell ref="AL35:AL37"/>
    <mergeCell ref="AN35:AN37"/>
    <mergeCell ref="AO35:AO37"/>
    <mergeCell ref="AK38:AK40"/>
    <mergeCell ref="AL38:AL40"/>
    <mergeCell ref="AN38:AN40"/>
    <mergeCell ref="AO38:AO40"/>
    <mergeCell ref="AL23:AL25"/>
    <mergeCell ref="AN23:AN25"/>
    <mergeCell ref="AO23:AO25"/>
    <mergeCell ref="AK26:AK28"/>
    <mergeCell ref="AL26:AL28"/>
    <mergeCell ref="AN26:AN28"/>
    <mergeCell ref="AO26:AO28"/>
    <mergeCell ref="AK29:AK31"/>
    <mergeCell ref="AL29:AL31"/>
    <mergeCell ref="AN29:AN31"/>
    <mergeCell ref="AO29:AO31"/>
    <mergeCell ref="AL14:AL16"/>
    <mergeCell ref="AN14:AN16"/>
    <mergeCell ref="AO14:AO16"/>
    <mergeCell ref="AK17:AK19"/>
    <mergeCell ref="AL17:AL19"/>
    <mergeCell ref="AN17:AN19"/>
    <mergeCell ref="AO17:AO19"/>
    <mergeCell ref="AK20:AK22"/>
    <mergeCell ref="AL20:AL22"/>
    <mergeCell ref="AN20:AN22"/>
    <mergeCell ref="AO20:AO22"/>
    <mergeCell ref="AL5:AL7"/>
    <mergeCell ref="AN5:AN7"/>
    <mergeCell ref="AO5:AO7"/>
    <mergeCell ref="AK8:AK10"/>
    <mergeCell ref="AL8:AL10"/>
    <mergeCell ref="AN8:AN10"/>
    <mergeCell ref="AO8:AO10"/>
    <mergeCell ref="AK11:AK13"/>
    <mergeCell ref="AL11:AL13"/>
    <mergeCell ref="AN11:AN13"/>
    <mergeCell ref="AO11:AO13"/>
    <mergeCell ref="AA95:AA97"/>
    <mergeCell ref="AB95:AB97"/>
    <mergeCell ref="AD95:AD97"/>
    <mergeCell ref="AE95:AE97"/>
    <mergeCell ref="AA98:AA103"/>
    <mergeCell ref="AB98:AB103"/>
    <mergeCell ref="AD98:AD103"/>
    <mergeCell ref="AE98:AE103"/>
    <mergeCell ref="AK5:AK7"/>
    <mergeCell ref="AK14:AK16"/>
    <mergeCell ref="AK23:AK25"/>
    <mergeCell ref="AK32:AK34"/>
    <mergeCell ref="AK41:AK43"/>
    <mergeCell ref="AK50:AK52"/>
    <mergeCell ref="AK59:AK61"/>
    <mergeCell ref="AK68:AK70"/>
    <mergeCell ref="AK77:AK79"/>
    <mergeCell ref="AK86:AK88"/>
    <mergeCell ref="AK95:AK97"/>
    <mergeCell ref="AA86:AA88"/>
    <mergeCell ref="AB86:AB88"/>
    <mergeCell ref="AD86:AD88"/>
    <mergeCell ref="AE86:AE88"/>
    <mergeCell ref="AA89:AA91"/>
    <mergeCell ref="AB89:AB91"/>
    <mergeCell ref="AD89:AD91"/>
    <mergeCell ref="AE89:AE91"/>
    <mergeCell ref="AA92:AA94"/>
    <mergeCell ref="AB92:AB94"/>
    <mergeCell ref="AD92:AD94"/>
    <mergeCell ref="AE92:AE94"/>
    <mergeCell ref="AA77:AA79"/>
    <mergeCell ref="AB77:AB79"/>
    <mergeCell ref="AD77:AD79"/>
    <mergeCell ref="AE77:AE79"/>
    <mergeCell ref="AA80:AA82"/>
    <mergeCell ref="AB80:AB82"/>
    <mergeCell ref="AD80:AD82"/>
    <mergeCell ref="AE80:AE82"/>
    <mergeCell ref="AA83:AA85"/>
    <mergeCell ref="AB83:AB85"/>
    <mergeCell ref="AD83:AD85"/>
    <mergeCell ref="AE83:AE85"/>
    <mergeCell ref="AA68:AA70"/>
    <mergeCell ref="AB68:AB70"/>
    <mergeCell ref="AD68:AD70"/>
    <mergeCell ref="AE68:AE70"/>
    <mergeCell ref="AA71:AA73"/>
    <mergeCell ref="AB71:AB73"/>
    <mergeCell ref="AD71:AD73"/>
    <mergeCell ref="AE71:AE73"/>
    <mergeCell ref="AA74:AA76"/>
    <mergeCell ref="AB74:AB76"/>
    <mergeCell ref="AD74:AD76"/>
    <mergeCell ref="AE74:AE76"/>
    <mergeCell ref="AA59:AA61"/>
    <mergeCell ref="AB59:AB61"/>
    <mergeCell ref="AD59:AD61"/>
    <mergeCell ref="AE59:AE61"/>
    <mergeCell ref="AA62:AA64"/>
    <mergeCell ref="AB62:AB64"/>
    <mergeCell ref="AD62:AD64"/>
    <mergeCell ref="AE62:AE64"/>
    <mergeCell ref="AA65:AA67"/>
    <mergeCell ref="AB65:AB67"/>
    <mergeCell ref="AD65:AD67"/>
    <mergeCell ref="AE65:AE67"/>
    <mergeCell ref="AA50:AA52"/>
    <mergeCell ref="AB50:AB52"/>
    <mergeCell ref="AD50:AD52"/>
    <mergeCell ref="AE50:AE52"/>
    <mergeCell ref="AA53:AA55"/>
    <mergeCell ref="AB53:AB55"/>
    <mergeCell ref="AD53:AD55"/>
    <mergeCell ref="AE53:AE55"/>
    <mergeCell ref="AA56:AA58"/>
    <mergeCell ref="AB56:AB58"/>
    <mergeCell ref="AD56:AD58"/>
    <mergeCell ref="AE56:AE58"/>
    <mergeCell ref="AA41:AA43"/>
    <mergeCell ref="AB41:AB43"/>
    <mergeCell ref="AD41:AD43"/>
    <mergeCell ref="AE41:AE43"/>
    <mergeCell ref="AA44:AA46"/>
    <mergeCell ref="AB44:AB46"/>
    <mergeCell ref="AD44:AD46"/>
    <mergeCell ref="AE44:AE46"/>
    <mergeCell ref="AA47:AA49"/>
    <mergeCell ref="AB47:AB49"/>
    <mergeCell ref="AD47:AD49"/>
    <mergeCell ref="AE47:AE49"/>
    <mergeCell ref="AA32:AA34"/>
    <mergeCell ref="AB32:AB34"/>
    <mergeCell ref="AD32:AD34"/>
    <mergeCell ref="AE32:AE34"/>
    <mergeCell ref="AA35:AA37"/>
    <mergeCell ref="AB35:AB37"/>
    <mergeCell ref="AD35:AD37"/>
    <mergeCell ref="AE35:AE37"/>
    <mergeCell ref="AA38:AA40"/>
    <mergeCell ref="AB38:AB40"/>
    <mergeCell ref="AD38:AD40"/>
    <mergeCell ref="AE38:AE40"/>
    <mergeCell ref="AA23:AA25"/>
    <mergeCell ref="AB23:AB25"/>
    <mergeCell ref="AD23:AD25"/>
    <mergeCell ref="AE23:AE25"/>
    <mergeCell ref="AA26:AA28"/>
    <mergeCell ref="AB26:AB28"/>
    <mergeCell ref="AD26:AD28"/>
    <mergeCell ref="AE26:AE28"/>
    <mergeCell ref="AA29:AA31"/>
    <mergeCell ref="AB29:AB31"/>
    <mergeCell ref="AD29:AD31"/>
    <mergeCell ref="AE29:AE31"/>
    <mergeCell ref="AA14:AA16"/>
    <mergeCell ref="AB14:AB16"/>
    <mergeCell ref="AD14:AD16"/>
    <mergeCell ref="AE14:AE16"/>
    <mergeCell ref="AA17:AA19"/>
    <mergeCell ref="AB17:AB19"/>
    <mergeCell ref="AD17:AD19"/>
    <mergeCell ref="AE17:AE19"/>
    <mergeCell ref="AA20:AA22"/>
    <mergeCell ref="AB20:AB22"/>
    <mergeCell ref="AD20:AD22"/>
    <mergeCell ref="AE20:AE22"/>
    <mergeCell ref="AA5:AA7"/>
    <mergeCell ref="AB5:AB7"/>
    <mergeCell ref="AD5:AD7"/>
    <mergeCell ref="AE5:AE7"/>
    <mergeCell ref="AA8:AA10"/>
    <mergeCell ref="AB8:AB10"/>
    <mergeCell ref="AD8:AD10"/>
    <mergeCell ref="AE8:AE10"/>
    <mergeCell ref="AA11:AA13"/>
    <mergeCell ref="AB11:AB13"/>
    <mergeCell ref="AD11:AD13"/>
    <mergeCell ref="AE11:AE13"/>
    <mergeCell ref="Q92:Q94"/>
    <mergeCell ref="R92:R94"/>
    <mergeCell ref="T92:T94"/>
    <mergeCell ref="U92:U94"/>
    <mergeCell ref="Q95:Q97"/>
    <mergeCell ref="R95:R97"/>
    <mergeCell ref="T95:T97"/>
    <mergeCell ref="U95:U97"/>
    <mergeCell ref="Q98:Q103"/>
    <mergeCell ref="R98:R103"/>
    <mergeCell ref="T98:T103"/>
    <mergeCell ref="U98:U103"/>
    <mergeCell ref="Q83:Q85"/>
    <mergeCell ref="R83:R85"/>
    <mergeCell ref="T83:T85"/>
    <mergeCell ref="U83:U85"/>
    <mergeCell ref="Q86:Q88"/>
    <mergeCell ref="R86:R88"/>
    <mergeCell ref="T86:T88"/>
    <mergeCell ref="U86:U88"/>
    <mergeCell ref="Q89:Q91"/>
    <mergeCell ref="R89:R91"/>
    <mergeCell ref="T89:T91"/>
    <mergeCell ref="U89:U91"/>
    <mergeCell ref="Q74:Q76"/>
    <mergeCell ref="R74:R76"/>
    <mergeCell ref="T74:T76"/>
    <mergeCell ref="U74:U76"/>
    <mergeCell ref="Q77:Q79"/>
    <mergeCell ref="R77:R79"/>
    <mergeCell ref="T77:T79"/>
    <mergeCell ref="U77:U79"/>
    <mergeCell ref="Q80:Q82"/>
    <mergeCell ref="R80:R82"/>
    <mergeCell ref="T80:T82"/>
    <mergeCell ref="U80:U82"/>
    <mergeCell ref="Q65:Q67"/>
    <mergeCell ref="R65:R67"/>
    <mergeCell ref="T65:T67"/>
    <mergeCell ref="U65:U67"/>
    <mergeCell ref="Q68:Q70"/>
    <mergeCell ref="R68:R70"/>
    <mergeCell ref="T68:T70"/>
    <mergeCell ref="U68:U70"/>
    <mergeCell ref="Q71:Q73"/>
    <mergeCell ref="R71:R73"/>
    <mergeCell ref="T71:T73"/>
    <mergeCell ref="U71:U73"/>
    <mergeCell ref="Q56:Q58"/>
    <mergeCell ref="R56:R58"/>
    <mergeCell ref="T56:T58"/>
    <mergeCell ref="U56:U58"/>
    <mergeCell ref="Q59:Q61"/>
    <mergeCell ref="R59:R61"/>
    <mergeCell ref="T59:T61"/>
    <mergeCell ref="U59:U61"/>
    <mergeCell ref="Q62:Q64"/>
    <mergeCell ref="R62:R64"/>
    <mergeCell ref="T62:T64"/>
    <mergeCell ref="U62:U64"/>
    <mergeCell ref="Q47:Q49"/>
    <mergeCell ref="R47:R49"/>
    <mergeCell ref="T47:T49"/>
    <mergeCell ref="U47:U49"/>
    <mergeCell ref="Q50:Q52"/>
    <mergeCell ref="R50:R52"/>
    <mergeCell ref="T50:T52"/>
    <mergeCell ref="U50:U52"/>
    <mergeCell ref="Q53:Q55"/>
    <mergeCell ref="R53:R55"/>
    <mergeCell ref="T53:T55"/>
    <mergeCell ref="U53:U55"/>
    <mergeCell ref="U38:U40"/>
    <mergeCell ref="Q41:Q43"/>
    <mergeCell ref="R41:R43"/>
    <mergeCell ref="T41:T43"/>
    <mergeCell ref="U41:U43"/>
    <mergeCell ref="Q44:Q46"/>
    <mergeCell ref="R44:R46"/>
    <mergeCell ref="T44:T46"/>
    <mergeCell ref="U44:U46"/>
    <mergeCell ref="Q29:Q31"/>
    <mergeCell ref="R29:R31"/>
    <mergeCell ref="T29:T31"/>
    <mergeCell ref="U29:U31"/>
    <mergeCell ref="Q32:Q34"/>
    <mergeCell ref="R32:R34"/>
    <mergeCell ref="T32:T34"/>
    <mergeCell ref="U32:U34"/>
    <mergeCell ref="Q35:Q37"/>
    <mergeCell ref="R35:R37"/>
    <mergeCell ref="T35:T37"/>
    <mergeCell ref="U35:U37"/>
    <mergeCell ref="U20:U22"/>
    <mergeCell ref="Q23:Q25"/>
    <mergeCell ref="R23:R25"/>
    <mergeCell ref="T23:T25"/>
    <mergeCell ref="U23:U25"/>
    <mergeCell ref="Q26:Q28"/>
    <mergeCell ref="R26:R28"/>
    <mergeCell ref="T26:T28"/>
    <mergeCell ref="U26:U28"/>
    <mergeCell ref="K89:K91"/>
    <mergeCell ref="K92:K94"/>
    <mergeCell ref="K95:K97"/>
    <mergeCell ref="K98:K103"/>
    <mergeCell ref="Q5:Q7"/>
    <mergeCell ref="R5:R7"/>
    <mergeCell ref="T5:T7"/>
    <mergeCell ref="U5:U7"/>
    <mergeCell ref="Q8:Q10"/>
    <mergeCell ref="R8:R10"/>
    <mergeCell ref="T8:T10"/>
    <mergeCell ref="U8:U10"/>
    <mergeCell ref="Q11:Q13"/>
    <mergeCell ref="R11:R13"/>
    <mergeCell ref="T11:T13"/>
    <mergeCell ref="U11:U13"/>
    <mergeCell ref="Q14:Q16"/>
    <mergeCell ref="R14:R16"/>
    <mergeCell ref="T14:T16"/>
    <mergeCell ref="U14:U16"/>
    <mergeCell ref="Q38:Q40"/>
    <mergeCell ref="R38:R40"/>
    <mergeCell ref="T38:T40"/>
    <mergeCell ref="K77:K79"/>
    <mergeCell ref="K80:K82"/>
    <mergeCell ref="K83:K85"/>
    <mergeCell ref="K86:K88"/>
    <mergeCell ref="J86:J88"/>
    <mergeCell ref="J89:J91"/>
    <mergeCell ref="J92:J94"/>
    <mergeCell ref="J95:J97"/>
    <mergeCell ref="J41:J43"/>
    <mergeCell ref="J44:J46"/>
    <mergeCell ref="J47:J49"/>
    <mergeCell ref="J50:J52"/>
    <mergeCell ref="J53:J55"/>
    <mergeCell ref="J56:J58"/>
    <mergeCell ref="N47:N49"/>
    <mergeCell ref="O47:O49"/>
    <mergeCell ref="N32:N34"/>
    <mergeCell ref="O92:O94"/>
    <mergeCell ref="O95:O97"/>
    <mergeCell ref="J98:J103"/>
    <mergeCell ref="K5:K7"/>
    <mergeCell ref="K8:K10"/>
    <mergeCell ref="K11:K13"/>
    <mergeCell ref="K14:K16"/>
    <mergeCell ref="K17:K19"/>
    <mergeCell ref="K20:K22"/>
    <mergeCell ref="K23:K25"/>
    <mergeCell ref="K26:K28"/>
    <mergeCell ref="K29:K31"/>
    <mergeCell ref="K32:K34"/>
    <mergeCell ref="K35:K37"/>
    <mergeCell ref="K38:K40"/>
    <mergeCell ref="K41:K43"/>
    <mergeCell ref="K44:K46"/>
    <mergeCell ref="K47:K49"/>
    <mergeCell ref="K50:K52"/>
    <mergeCell ref="K53:K55"/>
    <mergeCell ref="K56:K58"/>
    <mergeCell ref="K59:K61"/>
    <mergeCell ref="J59:J61"/>
    <mergeCell ref="J62:J64"/>
    <mergeCell ref="J65:J67"/>
    <mergeCell ref="J68:J70"/>
    <mergeCell ref="J71:J73"/>
    <mergeCell ref="J74:J76"/>
    <mergeCell ref="J77:J79"/>
    <mergeCell ref="J80:J82"/>
    <mergeCell ref="J83:J85"/>
    <mergeCell ref="J32:J34"/>
    <mergeCell ref="J35:J37"/>
    <mergeCell ref="J38:J40"/>
    <mergeCell ref="C47:C49"/>
    <mergeCell ref="D77:D79"/>
    <mergeCell ref="BT1:BW1"/>
    <mergeCell ref="CD1:CG1"/>
    <mergeCell ref="A65:A67"/>
    <mergeCell ref="A68:A70"/>
    <mergeCell ref="A89:A91"/>
    <mergeCell ref="L1:O1"/>
    <mergeCell ref="V1:Y1"/>
    <mergeCell ref="A86:A88"/>
    <mergeCell ref="A53:A55"/>
    <mergeCell ref="A56:A58"/>
    <mergeCell ref="A59:A61"/>
    <mergeCell ref="A62:A64"/>
    <mergeCell ref="A38:A40"/>
    <mergeCell ref="A41:A43"/>
    <mergeCell ref="A83:A85"/>
    <mergeCell ref="A44:A46"/>
    <mergeCell ref="A47:A49"/>
    <mergeCell ref="A50:A52"/>
    <mergeCell ref="A32:A34"/>
    <mergeCell ref="A5:A7"/>
    <mergeCell ref="A8:A10"/>
    <mergeCell ref="Q17:Q19"/>
    <mergeCell ref="R17:R19"/>
    <mergeCell ref="T17:T19"/>
    <mergeCell ref="U17:U19"/>
    <mergeCell ref="K62:K64"/>
    <mergeCell ref="K65:K67"/>
    <mergeCell ref="K68:K70"/>
    <mergeCell ref="K71:K73"/>
    <mergeCell ref="K74:K76"/>
    <mergeCell ref="A11:A13"/>
    <mergeCell ref="A71:A73"/>
    <mergeCell ref="A26:A28"/>
    <mergeCell ref="AF1:AI1"/>
    <mergeCell ref="AP1:AS1"/>
    <mergeCell ref="AZ1:BC1"/>
    <mergeCell ref="BJ1:BM1"/>
    <mergeCell ref="AH23:AH25"/>
    <mergeCell ref="AI23:AI25"/>
    <mergeCell ref="AH26:AH28"/>
    <mergeCell ref="AI26:AI28"/>
    <mergeCell ref="AH29:AH31"/>
    <mergeCell ref="AI29:AI31"/>
    <mergeCell ref="AH14:AH16"/>
    <mergeCell ref="AI14:AI16"/>
    <mergeCell ref="AH17:AH19"/>
    <mergeCell ref="AI17:AI19"/>
    <mergeCell ref="AH20:AH22"/>
    <mergeCell ref="AI20:AI22"/>
    <mergeCell ref="AR14:AR16"/>
    <mergeCell ref="AS14:AS16"/>
    <mergeCell ref="AR17:AR19"/>
    <mergeCell ref="AS17:AS19"/>
    <mergeCell ref="AR20:AR22"/>
    <mergeCell ref="AS20:AS22"/>
    <mergeCell ref="AR23:AR25"/>
    <mergeCell ref="AS23:AS25"/>
    <mergeCell ref="O20:O22"/>
    <mergeCell ref="N41:N43"/>
    <mergeCell ref="O41:O43"/>
    <mergeCell ref="N44:N46"/>
    <mergeCell ref="O44:O46"/>
    <mergeCell ref="A92:A94"/>
    <mergeCell ref="BV32:BV34"/>
    <mergeCell ref="BW32:BW34"/>
    <mergeCell ref="BV35:BV37"/>
    <mergeCell ref="A14:A16"/>
    <mergeCell ref="A17:A19"/>
    <mergeCell ref="A80:A82"/>
    <mergeCell ref="A35:A37"/>
    <mergeCell ref="D38:D40"/>
    <mergeCell ref="D41:D43"/>
    <mergeCell ref="D44:D46"/>
    <mergeCell ref="D47:D49"/>
    <mergeCell ref="A20:A22"/>
    <mergeCell ref="A74:A76"/>
    <mergeCell ref="A23:A25"/>
    <mergeCell ref="A29:A31"/>
    <mergeCell ref="A77:A79"/>
    <mergeCell ref="D32:D34"/>
    <mergeCell ref="D35:D37"/>
    <mergeCell ref="D14:D16"/>
    <mergeCell ref="D65:D67"/>
    <mergeCell ref="D20:D22"/>
    <mergeCell ref="E56:E58"/>
    <mergeCell ref="D23:D25"/>
    <mergeCell ref="D26:D28"/>
    <mergeCell ref="AH47:AH49"/>
    <mergeCell ref="AI47:AI49"/>
    <mergeCell ref="BB41:BB43"/>
    <mergeCell ref="X65:X67"/>
    <mergeCell ref="N17:N19"/>
    <mergeCell ref="O17:O19"/>
    <mergeCell ref="N20:N22"/>
    <mergeCell ref="D68:D70"/>
    <mergeCell ref="D71:D73"/>
    <mergeCell ref="D74:D76"/>
    <mergeCell ref="D5:D7"/>
    <mergeCell ref="D8:D10"/>
    <mergeCell ref="D11:D13"/>
    <mergeCell ref="D29:D31"/>
    <mergeCell ref="D17:D19"/>
    <mergeCell ref="D50:D52"/>
    <mergeCell ref="D53:D55"/>
    <mergeCell ref="D56:D58"/>
    <mergeCell ref="D59:D61"/>
    <mergeCell ref="D62:D64"/>
    <mergeCell ref="E41:E43"/>
    <mergeCell ref="E44:E46"/>
    <mergeCell ref="E47:E49"/>
    <mergeCell ref="E50:E52"/>
    <mergeCell ref="E53:E55"/>
    <mergeCell ref="O26:O28"/>
    <mergeCell ref="N29:N31"/>
    <mergeCell ref="O29:O31"/>
    <mergeCell ref="N14:N16"/>
    <mergeCell ref="O14:O16"/>
    <mergeCell ref="E59:E61"/>
    <mergeCell ref="X32:X34"/>
    <mergeCell ref="Y32:Y34"/>
    <mergeCell ref="X35:X37"/>
    <mergeCell ref="Y35:Y37"/>
    <mergeCell ref="X38:X40"/>
    <mergeCell ref="Y38:Y40"/>
    <mergeCell ref="E5:E7"/>
    <mergeCell ref="E8:E10"/>
    <mergeCell ref="E11:E13"/>
    <mergeCell ref="E14:E16"/>
    <mergeCell ref="E17:E19"/>
    <mergeCell ref="E20:E22"/>
    <mergeCell ref="N5:N7"/>
    <mergeCell ref="O5:O7"/>
    <mergeCell ref="J5:J7"/>
    <mergeCell ref="J8:J10"/>
    <mergeCell ref="J11:J13"/>
    <mergeCell ref="J14:J16"/>
    <mergeCell ref="J17:J19"/>
    <mergeCell ref="J20:J22"/>
    <mergeCell ref="J23:J25"/>
    <mergeCell ref="J26:J28"/>
    <mergeCell ref="J29:J31"/>
    <mergeCell ref="Q20:Q22"/>
    <mergeCell ref="R20:R22"/>
    <mergeCell ref="T20:T22"/>
    <mergeCell ref="Y20:Y22"/>
    <mergeCell ref="N86:N88"/>
    <mergeCell ref="O86:O88"/>
    <mergeCell ref="X5:X7"/>
    <mergeCell ref="Y5:Y7"/>
    <mergeCell ref="X8:X10"/>
    <mergeCell ref="Y8:Y10"/>
    <mergeCell ref="X11:X13"/>
    <mergeCell ref="Y11:Y13"/>
    <mergeCell ref="N77:N79"/>
    <mergeCell ref="O77:O79"/>
    <mergeCell ref="N80:N82"/>
    <mergeCell ref="O80:O82"/>
    <mergeCell ref="N83:N85"/>
    <mergeCell ref="O83:O85"/>
    <mergeCell ref="N68:N70"/>
    <mergeCell ref="O68:O70"/>
    <mergeCell ref="N71:N73"/>
    <mergeCell ref="O71:O73"/>
    <mergeCell ref="Y23:Y25"/>
    <mergeCell ref="X26:X28"/>
    <mergeCell ref="Y26:Y28"/>
    <mergeCell ref="X29:X31"/>
    <mergeCell ref="Y29:Y31"/>
    <mergeCell ref="Y65:Y67"/>
    <mergeCell ref="X50:X52"/>
    <mergeCell ref="Y50:Y52"/>
    <mergeCell ref="N8:N10"/>
    <mergeCell ref="O8:O10"/>
    <mergeCell ref="N11:N13"/>
    <mergeCell ref="O11:O13"/>
    <mergeCell ref="N23:N25"/>
    <mergeCell ref="Y41:Y43"/>
    <mergeCell ref="X44:X46"/>
    <mergeCell ref="Y44:Y46"/>
    <mergeCell ref="X47:X49"/>
    <mergeCell ref="Y47:Y49"/>
    <mergeCell ref="X23:X25"/>
    <mergeCell ref="X86:X88"/>
    <mergeCell ref="Y86:Y88"/>
    <mergeCell ref="AH5:AH7"/>
    <mergeCell ref="AI5:AI7"/>
    <mergeCell ref="AH8:AH10"/>
    <mergeCell ref="AI8:AI10"/>
    <mergeCell ref="AH11:AH13"/>
    <mergeCell ref="AI11:AI13"/>
    <mergeCell ref="X77:X79"/>
    <mergeCell ref="Y77:Y79"/>
    <mergeCell ref="X80:X82"/>
    <mergeCell ref="Y80:Y82"/>
    <mergeCell ref="X83:X85"/>
    <mergeCell ref="Y83:Y85"/>
    <mergeCell ref="X68:X70"/>
    <mergeCell ref="Y68:Y70"/>
    <mergeCell ref="X71:X73"/>
    <mergeCell ref="Y71:Y73"/>
    <mergeCell ref="X74:X76"/>
    <mergeCell ref="Y74:Y76"/>
    <mergeCell ref="X59:X61"/>
    <mergeCell ref="X14:X16"/>
    <mergeCell ref="Y14:Y16"/>
    <mergeCell ref="X17:X19"/>
    <mergeCell ref="Y17:Y19"/>
    <mergeCell ref="X20:X22"/>
    <mergeCell ref="Y59:Y61"/>
    <mergeCell ref="X62:X64"/>
    <mergeCell ref="Y62:Y64"/>
    <mergeCell ref="AH32:AH34"/>
    <mergeCell ref="AI32:AI34"/>
    <mergeCell ref="AH35:AH37"/>
    <mergeCell ref="AI35:AI37"/>
    <mergeCell ref="AH38:AH40"/>
    <mergeCell ref="AI38:AI40"/>
    <mergeCell ref="AH74:AH76"/>
    <mergeCell ref="AI74:AI76"/>
    <mergeCell ref="AH59:AH61"/>
    <mergeCell ref="AI59:AI61"/>
    <mergeCell ref="AH62:AH64"/>
    <mergeCell ref="AI62:AI64"/>
    <mergeCell ref="AH65:AH67"/>
    <mergeCell ref="AI65:AI67"/>
    <mergeCell ref="AH50:AH52"/>
    <mergeCell ref="AI50:AI52"/>
    <mergeCell ref="AH53:AH55"/>
    <mergeCell ref="AI53:AI55"/>
    <mergeCell ref="AH56:AH58"/>
    <mergeCell ref="AI56:AI58"/>
    <mergeCell ref="AH41:AH43"/>
    <mergeCell ref="AI41:AI43"/>
    <mergeCell ref="AH44:AH46"/>
    <mergeCell ref="AI44:AI46"/>
    <mergeCell ref="X53:X55"/>
    <mergeCell ref="Y53:Y55"/>
    <mergeCell ref="X56:X58"/>
    <mergeCell ref="Y56:Y58"/>
    <mergeCell ref="X41:X43"/>
    <mergeCell ref="AH86:AH88"/>
    <mergeCell ref="AI86:AI88"/>
    <mergeCell ref="AR5:AR7"/>
    <mergeCell ref="AS5:AS7"/>
    <mergeCell ref="AR8:AR10"/>
    <mergeCell ref="AS8:AS10"/>
    <mergeCell ref="AR11:AR13"/>
    <mergeCell ref="AS11:AS13"/>
    <mergeCell ref="AH77:AH79"/>
    <mergeCell ref="AI77:AI79"/>
    <mergeCell ref="AH80:AH82"/>
    <mergeCell ref="AI80:AI82"/>
    <mergeCell ref="AH83:AH85"/>
    <mergeCell ref="AI83:AI85"/>
    <mergeCell ref="AH68:AH70"/>
    <mergeCell ref="AI68:AI70"/>
    <mergeCell ref="AH71:AH73"/>
    <mergeCell ref="AI71:AI73"/>
    <mergeCell ref="AR32:AR34"/>
    <mergeCell ref="AS32:AS34"/>
    <mergeCell ref="AR35:AR37"/>
    <mergeCell ref="AS35:AS37"/>
    <mergeCell ref="AR38:AR40"/>
    <mergeCell ref="AS38:AS40"/>
    <mergeCell ref="AR26:AR28"/>
    <mergeCell ref="AS26:AS28"/>
    <mergeCell ref="AR29:AR31"/>
    <mergeCell ref="AS29:AS31"/>
    <mergeCell ref="AR65:AR67"/>
    <mergeCell ref="AS65:AS67"/>
    <mergeCell ref="AR50:AR52"/>
    <mergeCell ref="AS50:AS52"/>
    <mergeCell ref="AR86:AR88"/>
    <mergeCell ref="AS86:AS88"/>
    <mergeCell ref="BB5:BB7"/>
    <mergeCell ref="BC5:BC7"/>
    <mergeCell ref="BB8:BB10"/>
    <mergeCell ref="BC8:BC10"/>
    <mergeCell ref="BB11:BB13"/>
    <mergeCell ref="BC11:BC13"/>
    <mergeCell ref="AR77:AR79"/>
    <mergeCell ref="AS77:AS79"/>
    <mergeCell ref="AR80:AR82"/>
    <mergeCell ref="AS80:AS82"/>
    <mergeCell ref="AR83:AR85"/>
    <mergeCell ref="AS83:AS85"/>
    <mergeCell ref="AR68:AR70"/>
    <mergeCell ref="AS68:AS70"/>
    <mergeCell ref="AR71:AR73"/>
    <mergeCell ref="AS71:AS73"/>
    <mergeCell ref="AR74:AR76"/>
    <mergeCell ref="AS74:AS76"/>
    <mergeCell ref="AR59:AR61"/>
    <mergeCell ref="AS59:AS61"/>
    <mergeCell ref="AX14:AX16"/>
    <mergeCell ref="AY14:AY16"/>
    <mergeCell ref="AU17:AU19"/>
    <mergeCell ref="AV17:AV19"/>
    <mergeCell ref="AX17:AX19"/>
    <mergeCell ref="AY17:AY19"/>
    <mergeCell ref="AU20:AU22"/>
    <mergeCell ref="AV20:AV22"/>
    <mergeCell ref="AX20:AX22"/>
    <mergeCell ref="AY20:AY22"/>
    <mergeCell ref="AR62:AR64"/>
    <mergeCell ref="AS62:AS64"/>
    <mergeCell ref="BB23:BB25"/>
    <mergeCell ref="BC23:BC25"/>
    <mergeCell ref="BB26:BB28"/>
    <mergeCell ref="BC26:BC28"/>
    <mergeCell ref="BB29:BB31"/>
    <mergeCell ref="BC29:BC31"/>
    <mergeCell ref="BB14:BB16"/>
    <mergeCell ref="BC14:BC16"/>
    <mergeCell ref="BB17:BB19"/>
    <mergeCell ref="BC17:BC19"/>
    <mergeCell ref="BB20:BB22"/>
    <mergeCell ref="BC20:BC22"/>
    <mergeCell ref="BB32:BB34"/>
    <mergeCell ref="BC32:BC34"/>
    <mergeCell ref="BB35:BB37"/>
    <mergeCell ref="BC35:BC37"/>
    <mergeCell ref="BB38:BB40"/>
    <mergeCell ref="BC38:BC40"/>
    <mergeCell ref="BC62:BC64"/>
    <mergeCell ref="AR53:AR55"/>
    <mergeCell ref="AS53:AS55"/>
    <mergeCell ref="AR56:AR58"/>
    <mergeCell ref="AS56:AS58"/>
    <mergeCell ref="AR41:AR43"/>
    <mergeCell ref="AS41:AS43"/>
    <mergeCell ref="AR44:AR46"/>
    <mergeCell ref="AS44:AS46"/>
    <mergeCell ref="AR47:AR49"/>
    <mergeCell ref="AS47:AS49"/>
    <mergeCell ref="AX50:AX52"/>
    <mergeCell ref="BC41:BC43"/>
    <mergeCell ref="BB44:BB46"/>
    <mergeCell ref="BC44:BC46"/>
    <mergeCell ref="BB47:BB49"/>
    <mergeCell ref="BC47:BC49"/>
    <mergeCell ref="BL14:BL16"/>
    <mergeCell ref="BM14:BM16"/>
    <mergeCell ref="BL17:BL19"/>
    <mergeCell ref="BM17:BM19"/>
    <mergeCell ref="BL20:BL22"/>
    <mergeCell ref="BM20:BM22"/>
    <mergeCell ref="BL50:BL52"/>
    <mergeCell ref="BM50:BM52"/>
    <mergeCell ref="BL53:BL55"/>
    <mergeCell ref="BM53:BM55"/>
    <mergeCell ref="BL56:BL58"/>
    <mergeCell ref="BM56:BM58"/>
    <mergeCell ref="BL41:BL43"/>
    <mergeCell ref="BM41:BM43"/>
    <mergeCell ref="BL44:BL46"/>
    <mergeCell ref="BM44:BM46"/>
    <mergeCell ref="BL47:BL49"/>
    <mergeCell ref="BM47:BM49"/>
    <mergeCell ref="BF23:BF25"/>
    <mergeCell ref="BH23:BH25"/>
    <mergeCell ref="BI23:BI25"/>
    <mergeCell ref="BE26:BE28"/>
    <mergeCell ref="BF26:BF28"/>
    <mergeCell ref="BH26:BH28"/>
    <mergeCell ref="BI26:BI28"/>
    <mergeCell ref="BE29:BE31"/>
    <mergeCell ref="BF29:BF31"/>
    <mergeCell ref="BL5:BL7"/>
    <mergeCell ref="BM5:BM7"/>
    <mergeCell ref="BL8:BL10"/>
    <mergeCell ref="BM8:BM10"/>
    <mergeCell ref="BL11:BL13"/>
    <mergeCell ref="BM11:BM13"/>
    <mergeCell ref="BB77:BB79"/>
    <mergeCell ref="BC77:BC79"/>
    <mergeCell ref="BB80:BB82"/>
    <mergeCell ref="BC80:BC82"/>
    <mergeCell ref="BB83:BB85"/>
    <mergeCell ref="BC83:BC85"/>
    <mergeCell ref="BB68:BB70"/>
    <mergeCell ref="BC68:BC70"/>
    <mergeCell ref="BB71:BB73"/>
    <mergeCell ref="BC71:BC73"/>
    <mergeCell ref="BL32:BL34"/>
    <mergeCell ref="BM32:BM34"/>
    <mergeCell ref="BL35:BL37"/>
    <mergeCell ref="BM35:BM37"/>
    <mergeCell ref="BL38:BL40"/>
    <mergeCell ref="BM38:BM40"/>
    <mergeCell ref="BL23:BL25"/>
    <mergeCell ref="BM23:BM25"/>
    <mergeCell ref="BL26:BL28"/>
    <mergeCell ref="BM26:BM28"/>
    <mergeCell ref="BL29:BL31"/>
    <mergeCell ref="BM29:BM31"/>
    <mergeCell ref="BL65:BL67"/>
    <mergeCell ref="BM65:BM67"/>
    <mergeCell ref="BB65:BB67"/>
    <mergeCell ref="BC65:BC67"/>
    <mergeCell ref="BL86:BL88"/>
    <mergeCell ref="BM86:BM88"/>
    <mergeCell ref="BV5:BV7"/>
    <mergeCell ref="BW5:BW7"/>
    <mergeCell ref="BV8:BV10"/>
    <mergeCell ref="BW8:BW10"/>
    <mergeCell ref="BV11:BV13"/>
    <mergeCell ref="BW11:BW13"/>
    <mergeCell ref="BL77:BL79"/>
    <mergeCell ref="BM77:BM79"/>
    <mergeCell ref="BL80:BL82"/>
    <mergeCell ref="BM80:BM82"/>
    <mergeCell ref="BL83:BL85"/>
    <mergeCell ref="BM83:BM85"/>
    <mergeCell ref="BL68:BL70"/>
    <mergeCell ref="BM68:BM70"/>
    <mergeCell ref="BL71:BL73"/>
    <mergeCell ref="BM71:BM73"/>
    <mergeCell ref="BL74:BL76"/>
    <mergeCell ref="BM74:BM76"/>
    <mergeCell ref="BL59:BL61"/>
    <mergeCell ref="BM59:BM61"/>
    <mergeCell ref="BL62:BL64"/>
    <mergeCell ref="BM62:BM64"/>
    <mergeCell ref="BV23:BV25"/>
    <mergeCell ref="BW23:BW25"/>
    <mergeCell ref="BV26:BV28"/>
    <mergeCell ref="BW26:BW28"/>
    <mergeCell ref="BV29:BV31"/>
    <mergeCell ref="BW29:BW31"/>
    <mergeCell ref="BV14:BV16"/>
    <mergeCell ref="BW14:BW16"/>
    <mergeCell ref="BV17:BV19"/>
    <mergeCell ref="BW17:BW19"/>
    <mergeCell ref="BV20:BV22"/>
    <mergeCell ref="BW20:BW22"/>
    <mergeCell ref="BW50:BW52"/>
    <mergeCell ref="BV53:BV55"/>
    <mergeCell ref="BW53:BW55"/>
    <mergeCell ref="BW35:BW37"/>
    <mergeCell ref="BV38:BV40"/>
    <mergeCell ref="BW38:BW40"/>
    <mergeCell ref="BV41:BV43"/>
    <mergeCell ref="BW41:BW43"/>
    <mergeCell ref="BV44:BV46"/>
    <mergeCell ref="BW44:BW46"/>
    <mergeCell ref="BV47:BV49"/>
    <mergeCell ref="BW47:BW49"/>
    <mergeCell ref="BV50:BV52"/>
    <mergeCell ref="BV65:BV67"/>
    <mergeCell ref="BW65:BW67"/>
    <mergeCell ref="BV68:BV70"/>
    <mergeCell ref="BW68:BW70"/>
    <mergeCell ref="BV71:BV73"/>
    <mergeCell ref="BW71:BW73"/>
    <mergeCell ref="BV56:BV58"/>
    <mergeCell ref="BW56:BW58"/>
    <mergeCell ref="BV59:BV61"/>
    <mergeCell ref="BW59:BW61"/>
    <mergeCell ref="BV62:BV64"/>
    <mergeCell ref="BW62:BW64"/>
    <mergeCell ref="BV83:BV85"/>
    <mergeCell ref="BW83:BW85"/>
    <mergeCell ref="BV86:BV88"/>
    <mergeCell ref="BW86:BW88"/>
    <mergeCell ref="BV74:BV76"/>
    <mergeCell ref="BW74:BW76"/>
    <mergeCell ref="BV77:BV79"/>
    <mergeCell ref="BW77:BW79"/>
    <mergeCell ref="BV80:BV82"/>
    <mergeCell ref="BW80:BW82"/>
    <mergeCell ref="CG5:CG7"/>
    <mergeCell ref="CG8:CG10"/>
    <mergeCell ref="CG11:CG13"/>
    <mergeCell ref="CG14:CG16"/>
    <mergeCell ref="CG17:CG19"/>
    <mergeCell ref="CG20:CG22"/>
    <mergeCell ref="CG80:CG82"/>
    <mergeCell ref="CG83:CG85"/>
    <mergeCell ref="CG86:CG88"/>
    <mergeCell ref="CF5:CF7"/>
    <mergeCell ref="CF8:CF10"/>
    <mergeCell ref="CF11:CF13"/>
    <mergeCell ref="CF14:CF16"/>
    <mergeCell ref="CF17:CF19"/>
    <mergeCell ref="CF20:CF22"/>
    <mergeCell ref="CG62:CG64"/>
    <mergeCell ref="CG65:CG67"/>
    <mergeCell ref="CG68:CG70"/>
    <mergeCell ref="CG71:CG73"/>
    <mergeCell ref="CG74:CG76"/>
    <mergeCell ref="CG77:CG79"/>
    <mergeCell ref="CG44:CG46"/>
    <mergeCell ref="CG47:CG49"/>
    <mergeCell ref="CG50:CG52"/>
    <mergeCell ref="CG53:CG55"/>
    <mergeCell ref="CG56:CG58"/>
    <mergeCell ref="CG59:CG61"/>
    <mergeCell ref="CG23:CG25"/>
    <mergeCell ref="CG26:CG28"/>
    <mergeCell ref="CG29:CG31"/>
    <mergeCell ref="CF41:CF43"/>
    <mergeCell ref="CF44:CF46"/>
    <mergeCell ref="CF47:CF49"/>
    <mergeCell ref="CF50:CF52"/>
    <mergeCell ref="CF53:CF55"/>
    <mergeCell ref="CF56:CF58"/>
    <mergeCell ref="CF23:CF25"/>
    <mergeCell ref="CF26:CF28"/>
    <mergeCell ref="CF29:CF31"/>
    <mergeCell ref="CF32:CF34"/>
    <mergeCell ref="CF35:CF37"/>
    <mergeCell ref="CF38:CF40"/>
    <mergeCell ref="CF77:CF79"/>
    <mergeCell ref="CF80:CF82"/>
    <mergeCell ref="CF83:CF85"/>
    <mergeCell ref="CG32:CG34"/>
    <mergeCell ref="CG35:CG37"/>
    <mergeCell ref="CG38:CG40"/>
    <mergeCell ref="CG41:CG43"/>
    <mergeCell ref="CF86:CF88"/>
    <mergeCell ref="CF59:CF61"/>
    <mergeCell ref="CF62:CF64"/>
    <mergeCell ref="CF65:CF67"/>
    <mergeCell ref="CF68:CF70"/>
    <mergeCell ref="CF71:CF73"/>
    <mergeCell ref="CF74:CF76"/>
    <mergeCell ref="A95:A97"/>
    <mergeCell ref="A98:A103"/>
    <mergeCell ref="M17:M25"/>
    <mergeCell ref="M47:M49"/>
    <mergeCell ref="N89:N91"/>
    <mergeCell ref="N92:N94"/>
    <mergeCell ref="N95:N97"/>
    <mergeCell ref="N98:N103"/>
    <mergeCell ref="D98:D103"/>
    <mergeCell ref="D89:D91"/>
    <mergeCell ref="D92:D94"/>
    <mergeCell ref="D95:D97"/>
    <mergeCell ref="N74:N76"/>
    <mergeCell ref="N59:N61"/>
    <mergeCell ref="N35:N37"/>
    <mergeCell ref="N38:N40"/>
    <mergeCell ref="N62:N64"/>
    <mergeCell ref="N65:N67"/>
    <mergeCell ref="N50:N52"/>
    <mergeCell ref="N53:N55"/>
    <mergeCell ref="N56:N58"/>
    <mergeCell ref="E86:E88"/>
    <mergeCell ref="E62:E64"/>
    <mergeCell ref="D86:D88"/>
    <mergeCell ref="O89:O91"/>
    <mergeCell ref="O98:O103"/>
    <mergeCell ref="E89:E91"/>
    <mergeCell ref="E92:E94"/>
    <mergeCell ref="E95:E97"/>
    <mergeCell ref="E98:E103"/>
    <mergeCell ref="W17:W25"/>
    <mergeCell ref="W47:W49"/>
    <mergeCell ref="O74:O76"/>
    <mergeCell ref="O59:O61"/>
    <mergeCell ref="O32:O34"/>
    <mergeCell ref="O35:O37"/>
    <mergeCell ref="O38:O40"/>
    <mergeCell ref="O62:O64"/>
    <mergeCell ref="O65:O67"/>
    <mergeCell ref="O50:O52"/>
    <mergeCell ref="O53:O55"/>
    <mergeCell ref="O56:O58"/>
    <mergeCell ref="E65:E67"/>
    <mergeCell ref="E68:E70"/>
    <mergeCell ref="E71:E73"/>
    <mergeCell ref="E74:E76"/>
    <mergeCell ref="E77:E79"/>
    <mergeCell ref="E80:E82"/>
    <mergeCell ref="E83:E85"/>
    <mergeCell ref="E23:E25"/>
    <mergeCell ref="E26:E28"/>
    <mergeCell ref="E29:E31"/>
    <mergeCell ref="E32:E34"/>
    <mergeCell ref="E35:E37"/>
    <mergeCell ref="E38:E40"/>
    <mergeCell ref="O23:O25"/>
    <mergeCell ref="N26:N28"/>
    <mergeCell ref="AG17:AG25"/>
    <mergeCell ref="AG47:AG49"/>
    <mergeCell ref="AG98:AG103"/>
    <mergeCell ref="AQ47:AQ49"/>
    <mergeCell ref="AQ98:AQ103"/>
    <mergeCell ref="BA47:BA49"/>
    <mergeCell ref="BA98:BA103"/>
    <mergeCell ref="BK5:BK13"/>
    <mergeCell ref="BK17:BK25"/>
    <mergeCell ref="BK47:BK49"/>
    <mergeCell ref="BK98:BK103"/>
    <mergeCell ref="BB89:BB91"/>
    <mergeCell ref="BC89:BC91"/>
    <mergeCell ref="BB92:BB94"/>
    <mergeCell ref="BC92:BC94"/>
    <mergeCell ref="BB95:BB97"/>
    <mergeCell ref="BC95:BC97"/>
    <mergeCell ref="BB98:BB103"/>
    <mergeCell ref="BC98:BC103"/>
    <mergeCell ref="BB74:BB76"/>
    <mergeCell ref="BC74:BC76"/>
    <mergeCell ref="BB59:BB61"/>
    <mergeCell ref="BC59:BC61"/>
    <mergeCell ref="BB62:BB64"/>
    <mergeCell ref="BB86:BB88"/>
    <mergeCell ref="BC86:BC88"/>
    <mergeCell ref="BB50:BB52"/>
    <mergeCell ref="BC50:BC52"/>
    <mergeCell ref="BB53:BB55"/>
    <mergeCell ref="BC53:BC55"/>
    <mergeCell ref="BB56:BB58"/>
    <mergeCell ref="BC56:BC58"/>
    <mergeCell ref="BU17:BU25"/>
    <mergeCell ref="BU47:BU49"/>
    <mergeCell ref="BU98:BU103"/>
    <mergeCell ref="CN1:CQ1"/>
    <mergeCell ref="CP5:CP7"/>
    <mergeCell ref="CQ5:CQ7"/>
    <mergeCell ref="CP8:CP10"/>
    <mergeCell ref="CQ8:CQ10"/>
    <mergeCell ref="CP11:CP13"/>
    <mergeCell ref="CQ11:CQ13"/>
    <mergeCell ref="CP14:CP16"/>
    <mergeCell ref="CQ14:CQ16"/>
    <mergeCell ref="CP17:CP19"/>
    <mergeCell ref="CQ17:CQ19"/>
    <mergeCell ref="CP20:CP22"/>
    <mergeCell ref="CQ20:CQ22"/>
    <mergeCell ref="CP23:CP25"/>
    <mergeCell ref="CQ23:CQ25"/>
    <mergeCell ref="CP26:CP28"/>
    <mergeCell ref="CQ26:CQ28"/>
    <mergeCell ref="CP29:CP31"/>
    <mergeCell ref="CQ29:CQ31"/>
    <mergeCell ref="CP32:CP34"/>
    <mergeCell ref="CQ32:CQ34"/>
    <mergeCell ref="CP35:CP37"/>
    <mergeCell ref="CQ35:CQ37"/>
    <mergeCell ref="CP38:CP40"/>
    <mergeCell ref="CQ38:CQ40"/>
    <mergeCell ref="CP41:CP43"/>
    <mergeCell ref="CQ41:CQ43"/>
    <mergeCell ref="CP44:CP46"/>
    <mergeCell ref="CQ44:CQ46"/>
    <mergeCell ref="CO47:CO49"/>
    <mergeCell ref="CP47:CP49"/>
    <mergeCell ref="CQ47:CQ49"/>
    <mergeCell ref="CP50:CP52"/>
    <mergeCell ref="CQ50:CQ52"/>
    <mergeCell ref="CP53:CP55"/>
    <mergeCell ref="CQ53:CQ55"/>
    <mergeCell ref="CP56:CP58"/>
    <mergeCell ref="CQ56:CQ58"/>
    <mergeCell ref="CP59:CP61"/>
    <mergeCell ref="CQ59:CQ61"/>
    <mergeCell ref="CP62:CP64"/>
    <mergeCell ref="CQ62:CQ64"/>
    <mergeCell ref="CP65:CP67"/>
    <mergeCell ref="CQ65:CQ67"/>
    <mergeCell ref="CP68:CP70"/>
    <mergeCell ref="CQ68:CQ70"/>
    <mergeCell ref="CP71:CP73"/>
    <mergeCell ref="CQ71:CQ73"/>
    <mergeCell ref="CP74:CP76"/>
    <mergeCell ref="CQ74:CQ76"/>
    <mergeCell ref="CP77:CP79"/>
    <mergeCell ref="CQ77:CQ79"/>
    <mergeCell ref="CP80:CP82"/>
    <mergeCell ref="CQ80:CQ82"/>
    <mergeCell ref="CP83:CP85"/>
    <mergeCell ref="CQ83:CQ85"/>
    <mergeCell ref="CP86:CP88"/>
    <mergeCell ref="CQ86:CQ88"/>
    <mergeCell ref="CP89:CP91"/>
    <mergeCell ref="CQ89:CQ91"/>
    <mergeCell ref="CP92:CP94"/>
    <mergeCell ref="CQ92:CQ94"/>
    <mergeCell ref="CP95:CP97"/>
    <mergeCell ref="CQ95:CQ97"/>
    <mergeCell ref="CP98:CP103"/>
    <mergeCell ref="CQ98:CQ103"/>
    <mergeCell ref="CX1:DA1"/>
    <mergeCell ref="CZ5:CZ7"/>
    <mergeCell ref="DA5:DA7"/>
    <mergeCell ref="CZ8:CZ10"/>
    <mergeCell ref="DA8:DA10"/>
    <mergeCell ref="CZ11:CZ13"/>
    <mergeCell ref="DA11:DA13"/>
    <mergeCell ref="CZ14:CZ16"/>
    <mergeCell ref="DA14:DA16"/>
    <mergeCell ref="CZ17:CZ19"/>
    <mergeCell ref="DA17:DA19"/>
    <mergeCell ref="CZ20:CZ22"/>
    <mergeCell ref="DA20:DA22"/>
    <mergeCell ref="CZ23:CZ25"/>
    <mergeCell ref="DA23:DA25"/>
    <mergeCell ref="CZ26:CZ28"/>
    <mergeCell ref="DA26:DA28"/>
    <mergeCell ref="CZ29:CZ31"/>
    <mergeCell ref="DA29:DA31"/>
    <mergeCell ref="CZ32:CZ34"/>
    <mergeCell ref="DA32:DA34"/>
    <mergeCell ref="CZ35:CZ37"/>
    <mergeCell ref="DA35:DA37"/>
    <mergeCell ref="CZ38:CZ40"/>
    <mergeCell ref="DA38:DA40"/>
    <mergeCell ref="CZ41:CZ43"/>
    <mergeCell ref="DA41:DA43"/>
    <mergeCell ref="CZ44:CZ46"/>
    <mergeCell ref="DA44:DA46"/>
    <mergeCell ref="CY47:CY49"/>
    <mergeCell ref="CZ50:CZ52"/>
    <mergeCell ref="DA50:DA52"/>
    <mergeCell ref="CZ53:CZ55"/>
    <mergeCell ref="DA53:DA55"/>
    <mergeCell ref="CZ56:CZ58"/>
    <mergeCell ref="DA56:DA58"/>
    <mergeCell ref="CZ83:CZ85"/>
    <mergeCell ref="DA83:DA85"/>
    <mergeCell ref="CZ86:CZ88"/>
    <mergeCell ref="DA86:DA88"/>
    <mergeCell ref="CZ59:CZ61"/>
    <mergeCell ref="DA59:DA61"/>
    <mergeCell ref="CZ62:CZ64"/>
    <mergeCell ref="DA62:DA64"/>
    <mergeCell ref="CZ65:CZ67"/>
    <mergeCell ref="DA65:DA67"/>
    <mergeCell ref="CZ68:CZ70"/>
    <mergeCell ref="DA68:DA70"/>
    <mergeCell ref="CZ71:CZ73"/>
    <mergeCell ref="DA71:DA73"/>
    <mergeCell ref="CZ89:CZ91"/>
    <mergeCell ref="DA89:DA91"/>
    <mergeCell ref="CZ92:CZ94"/>
    <mergeCell ref="DA92:DA94"/>
    <mergeCell ref="CZ95:CZ97"/>
    <mergeCell ref="DA95:DA97"/>
    <mergeCell ref="CZ98:CZ103"/>
    <mergeCell ref="DA98:DA103"/>
    <mergeCell ref="CE5:CE13"/>
    <mergeCell ref="CE17:CE25"/>
    <mergeCell ref="CE47:CE49"/>
    <mergeCell ref="CE98:CE103"/>
    <mergeCell ref="CO5:CO13"/>
    <mergeCell ref="CO17:CO25"/>
    <mergeCell ref="CO65:CO73"/>
    <mergeCell ref="CO98:CO103"/>
    <mergeCell ref="CZ74:CZ76"/>
    <mergeCell ref="DA74:DA76"/>
    <mergeCell ref="CZ77:CZ79"/>
    <mergeCell ref="DA77:DA79"/>
    <mergeCell ref="CZ80:CZ82"/>
    <mergeCell ref="DA80:DA82"/>
    <mergeCell ref="CF89:CF91"/>
    <mergeCell ref="CG89:CG91"/>
    <mergeCell ref="CF92:CF94"/>
    <mergeCell ref="CG92:CG94"/>
    <mergeCell ref="CF95:CF97"/>
    <mergeCell ref="CG95:CG97"/>
    <mergeCell ref="CF98:CF103"/>
    <mergeCell ref="CG98:CG103"/>
    <mergeCell ref="CZ47:CZ49"/>
    <mergeCell ref="DA47:DA49"/>
    <mergeCell ref="BR95:BR97"/>
    <mergeCell ref="BS95:BS97"/>
    <mergeCell ref="BO98:BO103"/>
    <mergeCell ref="BP98:BP103"/>
    <mergeCell ref="BR98:BR103"/>
    <mergeCell ref="BS98:BS103"/>
    <mergeCell ref="BV98:BV103"/>
    <mergeCell ref="X98:X103"/>
    <mergeCell ref="Y98:Y103"/>
    <mergeCell ref="AH95:AH97"/>
    <mergeCell ref="AI95:AI97"/>
    <mergeCell ref="AH98:AH103"/>
    <mergeCell ref="AI98:AI103"/>
    <mergeCell ref="AR89:AR91"/>
    <mergeCell ref="AS89:AS91"/>
    <mergeCell ref="AR92:AR94"/>
    <mergeCell ref="AS92:AS94"/>
    <mergeCell ref="AR95:AR97"/>
    <mergeCell ref="AS95:AS97"/>
    <mergeCell ref="AR98:AR103"/>
    <mergeCell ref="AS98:AS103"/>
    <mergeCell ref="X89:X91"/>
    <mergeCell ref="X92:X94"/>
    <mergeCell ref="Y89:Y91"/>
    <mergeCell ref="Y92:Y94"/>
    <mergeCell ref="AH89:AH91"/>
    <mergeCell ref="AI89:AI91"/>
    <mergeCell ref="AH92:AH94"/>
    <mergeCell ref="AI92:AI94"/>
    <mergeCell ref="X95:X97"/>
    <mergeCell ref="Y95:Y97"/>
    <mergeCell ref="AL92:AL94"/>
    <mergeCell ref="BY95:BY97"/>
    <mergeCell ref="BZ95:BZ97"/>
    <mergeCell ref="CB95:CB97"/>
    <mergeCell ref="CC95:CC97"/>
    <mergeCell ref="BY98:BY103"/>
    <mergeCell ref="BZ98:BZ103"/>
    <mergeCell ref="CB98:CB103"/>
    <mergeCell ref="CC98:CC103"/>
    <mergeCell ref="CY17:CY25"/>
    <mergeCell ref="CY53:CY61"/>
    <mergeCell ref="CY98:CY103"/>
    <mergeCell ref="G5:G7"/>
    <mergeCell ref="G8:G10"/>
    <mergeCell ref="G11:G13"/>
    <mergeCell ref="G14:G16"/>
    <mergeCell ref="G17:G19"/>
    <mergeCell ref="G20:G22"/>
    <mergeCell ref="G23:G25"/>
    <mergeCell ref="G26:G28"/>
    <mergeCell ref="G29:G31"/>
    <mergeCell ref="G32:G34"/>
    <mergeCell ref="G35:G37"/>
    <mergeCell ref="G38:G40"/>
    <mergeCell ref="G41:G43"/>
    <mergeCell ref="G44:G46"/>
    <mergeCell ref="G47:G49"/>
    <mergeCell ref="G50:G52"/>
    <mergeCell ref="G53:G55"/>
    <mergeCell ref="G56:G58"/>
    <mergeCell ref="BW95:BW97"/>
    <mergeCell ref="BL89:BL91"/>
    <mergeCell ref="BM89:BM91"/>
    <mergeCell ref="BW98:BW103"/>
    <mergeCell ref="H59:H61"/>
    <mergeCell ref="H62:H64"/>
    <mergeCell ref="G59:G61"/>
    <mergeCell ref="G62:G64"/>
    <mergeCell ref="G65:G67"/>
    <mergeCell ref="G68:G70"/>
    <mergeCell ref="G71:G73"/>
    <mergeCell ref="G74:G76"/>
    <mergeCell ref="G77:G79"/>
    <mergeCell ref="H32:H34"/>
    <mergeCell ref="H35:H37"/>
    <mergeCell ref="H38:H40"/>
    <mergeCell ref="H41:H43"/>
    <mergeCell ref="H44:H46"/>
    <mergeCell ref="H47:H49"/>
    <mergeCell ref="H50:H52"/>
    <mergeCell ref="H53:H55"/>
    <mergeCell ref="H56:H58"/>
    <mergeCell ref="BW89:BW91"/>
    <mergeCell ref="BW92:BW94"/>
    <mergeCell ref="BL92:BL94"/>
    <mergeCell ref="BM92:BM94"/>
    <mergeCell ref="BL95:BL97"/>
    <mergeCell ref="BM95:BM97"/>
    <mergeCell ref="BL98:BL103"/>
    <mergeCell ref="BM98:BM103"/>
    <mergeCell ref="BV89:BV91"/>
    <mergeCell ref="BV92:BV94"/>
    <mergeCell ref="BV95:BV97"/>
    <mergeCell ref="BO95:BO97"/>
    <mergeCell ref="BP95:BP97"/>
    <mergeCell ref="H5:H7"/>
    <mergeCell ref="H8:H10"/>
    <mergeCell ref="H11:H13"/>
    <mergeCell ref="H14:H16"/>
    <mergeCell ref="H17:H19"/>
    <mergeCell ref="H20:H22"/>
    <mergeCell ref="H23:H25"/>
    <mergeCell ref="H26:H28"/>
    <mergeCell ref="H29:H31"/>
    <mergeCell ref="B106:F106"/>
    <mergeCell ref="B120:C120"/>
    <mergeCell ref="H92:H94"/>
    <mergeCell ref="H95:H97"/>
    <mergeCell ref="H65:H67"/>
    <mergeCell ref="H68:H70"/>
    <mergeCell ref="H71:H73"/>
    <mergeCell ref="H74:H76"/>
    <mergeCell ref="H77:H79"/>
    <mergeCell ref="H80:H82"/>
    <mergeCell ref="H83:H85"/>
    <mergeCell ref="H86:H88"/>
    <mergeCell ref="H89:H91"/>
    <mergeCell ref="G86:G88"/>
    <mergeCell ref="G89:G91"/>
    <mergeCell ref="G92:G94"/>
    <mergeCell ref="G95:G97"/>
    <mergeCell ref="G80:G82"/>
    <mergeCell ref="G83:G85"/>
    <mergeCell ref="D80:D82"/>
    <mergeCell ref="D83:D85"/>
    <mergeCell ref="H98:H103"/>
    <mergeCell ref="G98:G103"/>
  </mergeCells>
  <phoneticPr fontId="26" type="noConversion"/>
  <pageMargins left="0.7" right="0.7" top="0.75" bottom="0.75" header="0.3" footer="0.3"/>
  <pageSetup paperSize="9" orientation="portrait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qualitative</vt:lpstr>
      <vt:lpstr>GDH_CE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Mia  Radovic</cp:lastModifiedBy>
  <dcterms:created xsi:type="dcterms:W3CDTF">2015-06-05T18:17:20Z</dcterms:created>
  <dcterms:modified xsi:type="dcterms:W3CDTF">2024-10-04T06:43:25Z</dcterms:modified>
</cp:coreProperties>
</file>