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78956104-9466-4194-B934-70686FE0D807}" xr6:coauthVersionLast="36" xr6:coauthVersionMax="47" xr10:uidLastSave="{00000000-0000-0000-0000-000000000000}"/>
  <bookViews>
    <workbookView xWindow="-28800" yWindow="135" windowWidth="14400" windowHeight="15600" activeTab="1" xr2:uid="{00000000-000D-0000-FFFF-FFFF00000000}"/>
  </bookViews>
  <sheets>
    <sheet name="qualitative" sheetId="11" r:id="rId1"/>
    <sheet name="Lk-ADH_CE" sheetId="1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F6" i="1"/>
  <c r="E75" i="1"/>
  <c r="N39" i="1"/>
  <c r="O39" i="1"/>
  <c r="AR39" i="1"/>
  <c r="AS39" i="1"/>
  <c r="BL39" i="1"/>
  <c r="BM39" i="1"/>
  <c r="BV39" i="1"/>
  <c r="BW39" i="1"/>
  <c r="CF39" i="1"/>
  <c r="CG39" i="1"/>
  <c r="CP39" i="1"/>
  <c r="CQ39" i="1"/>
  <c r="DJ39" i="1"/>
  <c r="DK39" i="1"/>
  <c r="D39" i="1"/>
  <c r="E39" i="1"/>
  <c r="N27" i="1"/>
  <c r="O27" i="1"/>
  <c r="X27" i="1"/>
  <c r="Y27" i="1"/>
  <c r="AR27" i="1"/>
  <c r="AS27" i="1"/>
  <c r="BB27" i="1"/>
  <c r="BC27" i="1"/>
  <c r="BM27" i="1"/>
  <c r="BL27" i="1"/>
  <c r="BW27" i="1"/>
  <c r="BV27" i="1"/>
  <c r="CF27" i="1"/>
  <c r="CG27" i="1"/>
  <c r="DJ27" i="1"/>
  <c r="DK27" i="1"/>
  <c r="CQ27" i="1"/>
  <c r="CP27" i="1"/>
  <c r="X15" i="1"/>
  <c r="Y15" i="1"/>
  <c r="AR15" i="1"/>
  <c r="AS15" i="1"/>
  <c r="BB15" i="1"/>
  <c r="BC15" i="1"/>
  <c r="BL15" i="1"/>
  <c r="BM15" i="1"/>
  <c r="BW15" i="1"/>
  <c r="BV15" i="1"/>
  <c r="CF15" i="1"/>
  <c r="CG15" i="1"/>
  <c r="CQ15" i="1"/>
  <c r="CP15" i="1"/>
  <c r="DJ15" i="1"/>
  <c r="DK15" i="1"/>
  <c r="N99" i="1"/>
  <c r="O99" i="1"/>
  <c r="E99" i="1"/>
  <c r="D99" i="1"/>
  <c r="AS99" i="1"/>
  <c r="AR99" i="1"/>
  <c r="E93" i="1"/>
  <c r="D93" i="1"/>
  <c r="BV93" i="1"/>
  <c r="BW93" i="1"/>
  <c r="N84" i="1"/>
  <c r="O84" i="1"/>
  <c r="N78" i="1"/>
  <c r="O78" i="1"/>
  <c r="X78" i="1"/>
  <c r="Y78" i="1"/>
  <c r="AR36" i="1"/>
  <c r="AS36" i="1"/>
  <c r="BW36" i="1"/>
  <c r="BV36" i="1"/>
  <c r="CG36" i="1"/>
  <c r="CF36" i="1"/>
  <c r="BB33" i="1"/>
  <c r="BC33" i="1"/>
  <c r="O30" i="1"/>
  <c r="N30" i="1"/>
  <c r="BL30" i="1"/>
  <c r="BM30" i="1"/>
  <c r="CF30" i="1"/>
  <c r="CG30" i="1"/>
  <c r="DT30" i="1"/>
  <c r="DU30" i="1"/>
  <c r="BV24" i="1"/>
  <c r="BW24" i="1"/>
  <c r="E24" i="1"/>
  <c r="D24" i="1"/>
  <c r="N21" i="1"/>
  <c r="O21" i="1"/>
  <c r="E9" i="1"/>
  <c r="D9" i="1"/>
  <c r="D15" i="1"/>
  <c r="E15" i="1"/>
  <c r="BL12" i="1"/>
  <c r="BM12" i="1"/>
  <c r="BW12" i="1"/>
  <c r="BV12" i="1"/>
  <c r="O9" i="1"/>
  <c r="N9" i="1"/>
  <c r="AR9" i="1"/>
  <c r="AS9" i="1"/>
  <c r="AH75" i="1"/>
  <c r="BM75" i="1"/>
  <c r="BL75" i="1"/>
  <c r="BW75" i="1"/>
  <c r="BV75" i="1"/>
  <c r="DU96" i="1"/>
  <c r="DT96" i="1"/>
  <c r="DK96" i="1"/>
  <c r="DJ96" i="1"/>
  <c r="DA96" i="1"/>
  <c r="CZ96" i="1"/>
  <c r="CQ96" i="1"/>
  <c r="CP96" i="1"/>
  <c r="CG96" i="1"/>
  <c r="CF96" i="1"/>
  <c r="BW96" i="1"/>
  <c r="BV96" i="1"/>
  <c r="BM96" i="1"/>
  <c r="BL96" i="1"/>
  <c r="BC96" i="1"/>
  <c r="BB96" i="1"/>
  <c r="D96" i="1"/>
  <c r="E27" i="1" l="1"/>
  <c r="D27" i="1"/>
  <c r="DU15" i="1"/>
  <c r="DT15" i="1"/>
  <c r="DA15" i="1"/>
  <c r="CZ15" i="1"/>
  <c r="O15" i="1"/>
  <c r="N15" i="1"/>
  <c r="D75" i="1"/>
  <c r="AS75" i="1"/>
  <c r="AR75" i="1"/>
  <c r="CG75" i="1"/>
  <c r="CF75" i="1"/>
  <c r="CH75" i="1"/>
  <c r="Y39" i="1"/>
  <c r="X39" i="1"/>
  <c r="AI15" i="1"/>
  <c r="CQ75" i="1"/>
  <c r="CP75" i="1"/>
  <c r="X99" i="1"/>
  <c r="AH99" i="1"/>
  <c r="BC99" i="1"/>
  <c r="BB99" i="1"/>
  <c r="BM99" i="1"/>
  <c r="BL99" i="1"/>
  <c r="BW99" i="1"/>
  <c r="BV99" i="1"/>
  <c r="CG99" i="1"/>
  <c r="CF99" i="1"/>
  <c r="CP99" i="1"/>
  <c r="DK99" i="1"/>
  <c r="DJ99" i="1"/>
  <c r="DU99" i="1"/>
  <c r="DT99" i="1"/>
  <c r="N93" i="1"/>
  <c r="O93" i="1"/>
  <c r="Y93" i="1"/>
  <c r="X93" i="1"/>
  <c r="AS93" i="1"/>
  <c r="AR93" i="1"/>
  <c r="BC93" i="1"/>
  <c r="BB93" i="1"/>
  <c r="BM93" i="1"/>
  <c r="BL93" i="1"/>
  <c r="F94" i="1"/>
  <c r="Z94" i="1"/>
  <c r="BD93" i="1"/>
  <c r="I94" i="1" l="1"/>
  <c r="K93" i="1" s="1"/>
  <c r="D90" i="1"/>
  <c r="E90" i="1"/>
  <c r="AT92" i="1"/>
  <c r="BC84" i="1"/>
  <c r="BB84" i="1"/>
  <c r="BL81" i="1"/>
  <c r="BM84" i="1"/>
  <c r="BW78" i="1"/>
  <c r="BV78" i="1"/>
  <c r="BC78" i="1"/>
  <c r="BB78" i="1"/>
  <c r="AS30" i="1"/>
  <c r="AR30" i="1"/>
  <c r="BN30" i="1"/>
  <c r="BM33" i="1"/>
  <c r="BL33" i="1"/>
  <c r="AS33" i="1"/>
  <c r="AR33" i="1"/>
  <c r="AH33" i="1"/>
  <c r="AH18" i="1"/>
  <c r="E36" i="1"/>
  <c r="D36" i="1"/>
  <c r="CQ21" i="1"/>
  <c r="CP21" i="1"/>
  <c r="BC9" i="1"/>
  <c r="BB9" i="1"/>
  <c r="AT10" i="1"/>
  <c r="AI9" i="1"/>
  <c r="AH9" i="1"/>
  <c r="Y9" i="1"/>
  <c r="X9" i="1"/>
  <c r="CQ9" i="1"/>
  <c r="I6" i="1"/>
  <c r="D120" i="1"/>
  <c r="E6" i="1"/>
  <c r="J93" i="1" l="1"/>
  <c r="N90" i="1"/>
  <c r="N96" i="1"/>
  <c r="F97" i="1"/>
  <c r="F98" i="1"/>
  <c r="G96" i="1" s="1"/>
  <c r="I98" i="1" l="1"/>
  <c r="J96" i="1" s="1"/>
  <c r="AJ16" i="1"/>
  <c r="AH15" i="1"/>
  <c r="AJ14" i="1"/>
  <c r="DV13" i="1"/>
  <c r="J66" i="1"/>
  <c r="K66" i="1"/>
  <c r="J60" i="1"/>
  <c r="K48" i="1"/>
  <c r="J48" i="1"/>
  <c r="AK15" i="1" l="1"/>
  <c r="K60" i="1"/>
  <c r="DU9" i="1" l="1"/>
  <c r="DU12" i="1"/>
  <c r="DU18" i="1"/>
  <c r="DU21" i="1"/>
  <c r="DU24" i="1"/>
  <c r="DU27" i="1"/>
  <c r="DU33" i="1"/>
  <c r="DU36" i="1"/>
  <c r="DU39" i="1"/>
  <c r="DU48" i="1"/>
  <c r="DU51" i="1"/>
  <c r="DU54" i="1"/>
  <c r="DU57" i="1"/>
  <c r="DU60" i="1"/>
  <c r="DU63" i="1"/>
  <c r="DU66" i="1"/>
  <c r="DU69" i="1"/>
  <c r="DU72" i="1"/>
  <c r="DU78" i="1"/>
  <c r="DU81" i="1"/>
  <c r="DU84" i="1"/>
  <c r="DU90" i="1"/>
  <c r="DU6" i="1"/>
  <c r="DT9" i="1"/>
  <c r="DT12" i="1"/>
  <c r="DT18" i="1"/>
  <c r="DT21" i="1"/>
  <c r="DT24" i="1"/>
  <c r="DT27" i="1"/>
  <c r="DT33" i="1"/>
  <c r="DT36" i="1"/>
  <c r="DT39" i="1"/>
  <c r="DT48" i="1"/>
  <c r="DT51" i="1"/>
  <c r="DT54" i="1"/>
  <c r="DT57" i="1"/>
  <c r="DT60" i="1"/>
  <c r="DT63" i="1"/>
  <c r="DT66" i="1"/>
  <c r="DT69" i="1"/>
  <c r="DT72" i="1"/>
  <c r="DT78" i="1"/>
  <c r="DT81" i="1"/>
  <c r="DT84" i="1"/>
  <c r="DT90" i="1"/>
  <c r="DT6" i="1"/>
  <c r="DV104" i="1"/>
  <c r="DV103" i="1"/>
  <c r="DV102" i="1"/>
  <c r="DV101" i="1"/>
  <c r="DV100" i="1"/>
  <c r="DV99" i="1"/>
  <c r="DV98" i="1"/>
  <c r="DY98" i="1" s="1"/>
  <c r="DV97" i="1"/>
  <c r="DY97" i="1" s="1"/>
  <c r="DV96" i="1"/>
  <c r="DV95" i="1"/>
  <c r="DV94" i="1"/>
  <c r="DV93" i="1"/>
  <c r="DV92" i="1"/>
  <c r="DV91" i="1"/>
  <c r="DV90" i="1"/>
  <c r="DV86" i="1"/>
  <c r="DV85" i="1"/>
  <c r="DV84" i="1"/>
  <c r="DV83" i="1"/>
  <c r="DV82" i="1"/>
  <c r="DV81" i="1"/>
  <c r="DV80" i="1"/>
  <c r="DV79" i="1"/>
  <c r="DV78" i="1"/>
  <c r="DV77" i="1"/>
  <c r="DV76" i="1"/>
  <c r="DV75" i="1"/>
  <c r="DV74" i="1"/>
  <c r="DV73" i="1"/>
  <c r="DV72" i="1"/>
  <c r="DV71" i="1"/>
  <c r="DV70" i="1"/>
  <c r="DV69" i="1"/>
  <c r="DV68" i="1"/>
  <c r="DV67" i="1"/>
  <c r="DV66" i="1"/>
  <c r="DV65" i="1"/>
  <c r="DV64" i="1"/>
  <c r="DV63" i="1"/>
  <c r="DV62" i="1"/>
  <c r="DV61" i="1"/>
  <c r="DV60" i="1"/>
  <c r="DV59" i="1"/>
  <c r="DV58" i="1"/>
  <c r="DV57" i="1"/>
  <c r="DV56" i="1"/>
  <c r="DV55" i="1"/>
  <c r="DV54" i="1"/>
  <c r="DV53" i="1"/>
  <c r="DV52" i="1"/>
  <c r="DV51" i="1"/>
  <c r="DV50" i="1"/>
  <c r="DV49" i="1"/>
  <c r="DV48" i="1"/>
  <c r="DV41" i="1"/>
  <c r="DV40" i="1"/>
  <c r="DV39" i="1"/>
  <c r="DV38" i="1"/>
  <c r="DV37" i="1"/>
  <c r="DV36" i="1"/>
  <c r="DV35" i="1"/>
  <c r="DV34" i="1"/>
  <c r="DV33" i="1"/>
  <c r="DV32" i="1"/>
  <c r="DV31" i="1"/>
  <c r="DV30" i="1"/>
  <c r="DV29" i="1"/>
  <c r="DV28" i="1"/>
  <c r="DV27" i="1"/>
  <c r="DV26" i="1"/>
  <c r="DV25" i="1"/>
  <c r="DV24" i="1"/>
  <c r="DV23" i="1"/>
  <c r="DV22" i="1"/>
  <c r="DV21" i="1"/>
  <c r="DV20" i="1"/>
  <c r="DV19" i="1"/>
  <c r="DV18" i="1"/>
  <c r="DV17" i="1"/>
  <c r="DV16" i="1"/>
  <c r="DV15" i="1"/>
  <c r="DV14" i="1"/>
  <c r="DV12" i="1"/>
  <c r="DV11" i="1"/>
  <c r="DV10" i="1"/>
  <c r="DV9" i="1"/>
  <c r="DV8" i="1"/>
  <c r="DV7" i="1"/>
  <c r="DV6" i="1"/>
  <c r="DW30" i="1" l="1"/>
  <c r="DX30" i="1"/>
  <c r="DX51" i="1"/>
  <c r="DX54" i="1"/>
  <c r="DX63" i="1"/>
  <c r="DX90" i="1"/>
  <c r="DX78" i="1"/>
  <c r="DX9" i="1"/>
  <c r="DX99" i="1"/>
  <c r="DW99" i="1"/>
  <c r="DW60" i="1"/>
  <c r="DX27" i="1"/>
  <c r="DX57" i="1"/>
  <c r="DX81" i="1"/>
  <c r="DX6" i="1"/>
  <c r="DX33" i="1"/>
  <c r="DX36" i="1"/>
  <c r="DX48" i="1"/>
  <c r="DX66" i="1"/>
  <c r="DX72" i="1"/>
  <c r="DX24" i="1"/>
  <c r="DW84" i="1"/>
  <c r="DW18" i="1"/>
  <c r="DX21" i="1"/>
  <c r="DX12" i="1"/>
  <c r="DX15" i="1"/>
  <c r="DW15" i="1"/>
  <c r="DX39" i="1"/>
  <c r="DX69" i="1"/>
  <c r="DW96" i="1"/>
  <c r="DY96" i="1"/>
  <c r="EA96" i="1" s="1"/>
  <c r="DX96" i="1"/>
  <c r="DW72" i="1"/>
  <c r="DX84" i="1"/>
  <c r="DX60" i="1"/>
  <c r="DX18" i="1"/>
  <c r="DW81" i="1"/>
  <c r="DW69" i="1"/>
  <c r="DW57" i="1"/>
  <c r="DW39" i="1"/>
  <c r="DW27" i="1"/>
  <c r="DW78" i="1"/>
  <c r="DW66" i="1"/>
  <c r="DW54" i="1"/>
  <c r="DW36" i="1"/>
  <c r="DW24" i="1"/>
  <c r="DW12" i="1"/>
  <c r="DW6" i="1"/>
  <c r="DW48" i="1"/>
  <c r="DW90" i="1"/>
  <c r="DW63" i="1"/>
  <c r="DW51" i="1"/>
  <c r="DW33" i="1"/>
  <c r="DW21" i="1"/>
  <c r="DW9" i="1"/>
  <c r="CQ99" i="1"/>
  <c r="BW63" i="1"/>
  <c r="BV63" i="1"/>
  <c r="AS90" i="1"/>
  <c r="AR90" i="1"/>
  <c r="DZ96" i="1" l="1"/>
  <c r="BB18" i="1"/>
  <c r="AT9" i="1"/>
  <c r="BV6" i="1"/>
  <c r="BW6" i="1"/>
  <c r="DJ18" i="1"/>
  <c r="DJ21" i="1"/>
  <c r="DJ24" i="1"/>
  <c r="DJ30" i="1"/>
  <c r="DJ33" i="1"/>
  <c r="DJ36" i="1"/>
  <c r="DJ48" i="1"/>
  <c r="DJ51" i="1"/>
  <c r="DJ54" i="1"/>
  <c r="DJ57" i="1"/>
  <c r="DJ60" i="1"/>
  <c r="DJ63" i="1"/>
  <c r="DJ66" i="1"/>
  <c r="DJ69" i="1"/>
  <c r="DJ72" i="1"/>
  <c r="DJ75" i="1"/>
  <c r="DJ78" i="1"/>
  <c r="DJ81" i="1"/>
  <c r="DJ84" i="1"/>
  <c r="DJ90" i="1"/>
  <c r="DJ93" i="1"/>
  <c r="DJ12" i="1"/>
  <c r="DJ6" i="1"/>
  <c r="DK6" i="1"/>
  <c r="DL6" i="1"/>
  <c r="DL7" i="1"/>
  <c r="DL8" i="1"/>
  <c r="DJ9" i="1"/>
  <c r="DK9" i="1"/>
  <c r="DL9" i="1"/>
  <c r="DL10" i="1"/>
  <c r="DL11" i="1"/>
  <c r="DK12" i="1"/>
  <c r="DL12" i="1"/>
  <c r="DL13" i="1"/>
  <c r="DL14" i="1"/>
  <c r="DL15" i="1"/>
  <c r="DL16" i="1"/>
  <c r="DL17" i="1"/>
  <c r="DK18" i="1"/>
  <c r="DL18" i="1"/>
  <c r="DL19" i="1"/>
  <c r="DL20" i="1"/>
  <c r="DK21" i="1"/>
  <c r="DL21" i="1"/>
  <c r="DL22" i="1"/>
  <c r="DL23" i="1"/>
  <c r="DK24" i="1"/>
  <c r="DL24" i="1"/>
  <c r="DL25" i="1"/>
  <c r="DL26" i="1"/>
  <c r="DL27" i="1"/>
  <c r="DL28" i="1"/>
  <c r="DL29" i="1"/>
  <c r="DK30" i="1"/>
  <c r="DL30" i="1"/>
  <c r="DL31" i="1"/>
  <c r="DL32" i="1"/>
  <c r="DK33" i="1"/>
  <c r="DL33" i="1"/>
  <c r="DL34" i="1"/>
  <c r="DL35" i="1"/>
  <c r="DK36" i="1"/>
  <c r="DL36" i="1"/>
  <c r="DL37" i="1"/>
  <c r="DL38" i="1"/>
  <c r="DL39" i="1"/>
  <c r="DL40" i="1"/>
  <c r="DL41" i="1"/>
  <c r="DK48" i="1"/>
  <c r="DL48" i="1"/>
  <c r="DL49" i="1"/>
  <c r="DL50" i="1"/>
  <c r="DK51" i="1"/>
  <c r="DL51" i="1"/>
  <c r="DL52" i="1"/>
  <c r="DL53" i="1"/>
  <c r="DK54" i="1"/>
  <c r="DL54" i="1"/>
  <c r="DL55" i="1"/>
  <c r="DL56" i="1"/>
  <c r="DK57" i="1"/>
  <c r="DL57" i="1"/>
  <c r="DL58" i="1"/>
  <c r="DL59" i="1"/>
  <c r="DK60" i="1"/>
  <c r="DL60" i="1"/>
  <c r="DL61" i="1"/>
  <c r="DL62" i="1"/>
  <c r="DK63" i="1"/>
  <c r="DL63" i="1"/>
  <c r="DL64" i="1"/>
  <c r="DL65" i="1"/>
  <c r="DK66" i="1"/>
  <c r="DL66" i="1"/>
  <c r="DL67" i="1"/>
  <c r="DL68" i="1"/>
  <c r="DK69" i="1"/>
  <c r="DL69" i="1"/>
  <c r="DL70" i="1"/>
  <c r="DL71" i="1"/>
  <c r="DK72" i="1"/>
  <c r="DL72" i="1"/>
  <c r="DL73" i="1"/>
  <c r="DL74" i="1"/>
  <c r="DK75" i="1"/>
  <c r="DL75" i="1"/>
  <c r="DL76" i="1"/>
  <c r="DL77" i="1"/>
  <c r="DK78" i="1"/>
  <c r="DL78" i="1"/>
  <c r="DL79" i="1"/>
  <c r="DL80" i="1"/>
  <c r="DK81" i="1"/>
  <c r="DL81" i="1"/>
  <c r="DL82" i="1"/>
  <c r="DL83" i="1"/>
  <c r="DK84" i="1"/>
  <c r="DL84" i="1"/>
  <c r="DL85" i="1"/>
  <c r="DL86" i="1"/>
  <c r="DK90" i="1"/>
  <c r="DL90" i="1"/>
  <c r="DL91" i="1"/>
  <c r="DL92" i="1"/>
  <c r="DK93" i="1"/>
  <c r="DL93" i="1"/>
  <c r="DL94" i="1"/>
  <c r="DL95" i="1"/>
  <c r="DL96" i="1"/>
  <c r="DL97" i="1"/>
  <c r="DO97" i="1" s="1"/>
  <c r="DL98" i="1"/>
  <c r="DO98" i="1" s="1"/>
  <c r="DL99" i="1"/>
  <c r="DL100" i="1"/>
  <c r="DL101" i="1"/>
  <c r="DL102" i="1"/>
  <c r="DL103" i="1"/>
  <c r="DL104" i="1"/>
  <c r="DN27" i="1" l="1"/>
  <c r="DM27" i="1"/>
  <c r="DM39" i="1"/>
  <c r="DN39" i="1"/>
  <c r="DM15" i="1"/>
  <c r="DN15" i="1"/>
  <c r="AU9" i="1"/>
  <c r="AV9" i="1"/>
  <c r="DN9" i="1"/>
  <c r="DM90" i="1"/>
  <c r="DM75" i="1"/>
  <c r="DN69" i="1"/>
  <c r="DM63" i="1"/>
  <c r="DM51" i="1"/>
  <c r="DM33" i="1"/>
  <c r="DM21" i="1"/>
  <c r="DN21" i="1"/>
  <c r="DM9" i="1"/>
  <c r="DN93" i="1"/>
  <c r="DN48" i="1"/>
  <c r="DN18" i="1"/>
  <c r="DN99" i="1"/>
  <c r="DM99" i="1"/>
  <c r="DN78" i="1"/>
  <c r="DN36" i="1"/>
  <c r="DN90" i="1"/>
  <c r="DN12" i="1"/>
  <c r="DN72" i="1"/>
  <c r="DN30" i="1"/>
  <c r="DN75" i="1"/>
  <c r="DN54" i="1"/>
  <c r="DN81" i="1"/>
  <c r="DN57" i="1"/>
  <c r="DN63" i="1"/>
  <c r="DN60" i="1"/>
  <c r="DN6" i="1"/>
  <c r="DM96" i="1"/>
  <c r="DO96" i="1"/>
  <c r="DN96" i="1"/>
  <c r="DN51" i="1"/>
  <c r="DN84" i="1"/>
  <c r="DN66" i="1"/>
  <c r="DN24" i="1"/>
  <c r="DN33" i="1"/>
  <c r="DM6" i="1"/>
  <c r="DM84" i="1"/>
  <c r="DM72" i="1"/>
  <c r="DM60" i="1"/>
  <c r="DM48" i="1"/>
  <c r="DM30" i="1"/>
  <c r="DM18" i="1"/>
  <c r="DM81" i="1"/>
  <c r="DM69" i="1"/>
  <c r="DM57" i="1"/>
  <c r="DM93" i="1"/>
  <c r="DM78" i="1"/>
  <c r="DM66" i="1"/>
  <c r="DM54" i="1"/>
  <c r="DM36" i="1"/>
  <c r="DM24" i="1"/>
  <c r="DM12" i="1"/>
  <c r="P65" i="1"/>
  <c r="S65" i="1" s="1"/>
  <c r="DA99" i="1"/>
  <c r="CZ99" i="1"/>
  <c r="DA12" i="1"/>
  <c r="DA18" i="1"/>
  <c r="DA21" i="1"/>
  <c r="DA24" i="1"/>
  <c r="DA27" i="1"/>
  <c r="DA30" i="1"/>
  <c r="DA33" i="1"/>
  <c r="DA36" i="1"/>
  <c r="DA39" i="1"/>
  <c r="DA48" i="1"/>
  <c r="DA51" i="1"/>
  <c r="DA54" i="1"/>
  <c r="DA57" i="1"/>
  <c r="DA60" i="1"/>
  <c r="DA63" i="1"/>
  <c r="DA66" i="1"/>
  <c r="DA69" i="1"/>
  <c r="DA72" i="1"/>
  <c r="DA75" i="1"/>
  <c r="DA78" i="1"/>
  <c r="DA81" i="1"/>
  <c r="DA84" i="1"/>
  <c r="DA90" i="1"/>
  <c r="DA9" i="1"/>
  <c r="DA6" i="1"/>
  <c r="CZ12" i="1"/>
  <c r="CZ18" i="1"/>
  <c r="CZ21" i="1"/>
  <c r="CZ24" i="1"/>
  <c r="CZ27" i="1"/>
  <c r="CZ30" i="1"/>
  <c r="CZ33" i="1"/>
  <c r="CZ36" i="1"/>
  <c r="CZ39" i="1"/>
  <c r="CZ48" i="1"/>
  <c r="CZ51" i="1"/>
  <c r="CZ54" i="1"/>
  <c r="CZ57" i="1"/>
  <c r="CZ60" i="1"/>
  <c r="CZ63" i="1"/>
  <c r="CZ66" i="1"/>
  <c r="CZ69" i="1"/>
  <c r="CZ72" i="1"/>
  <c r="CZ75" i="1"/>
  <c r="CZ78" i="1"/>
  <c r="CZ81" i="1"/>
  <c r="CZ84" i="1"/>
  <c r="CZ90" i="1"/>
  <c r="CZ9" i="1"/>
  <c r="DB104" i="1"/>
  <c r="DB103" i="1"/>
  <c r="DB102" i="1"/>
  <c r="DB101" i="1"/>
  <c r="DB100" i="1"/>
  <c r="DB99" i="1"/>
  <c r="DB98" i="1"/>
  <c r="DE98" i="1" s="1"/>
  <c r="DB97" i="1"/>
  <c r="DE97" i="1" s="1"/>
  <c r="DB96" i="1"/>
  <c r="DB95" i="1"/>
  <c r="DB94" i="1"/>
  <c r="DB93" i="1"/>
  <c r="DB92" i="1"/>
  <c r="DB91" i="1"/>
  <c r="DB90" i="1"/>
  <c r="DB86" i="1"/>
  <c r="DB85" i="1"/>
  <c r="DB84" i="1"/>
  <c r="DB83" i="1"/>
  <c r="DB82" i="1"/>
  <c r="DB81" i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C12" i="1" l="1"/>
  <c r="DC30" i="1"/>
  <c r="DC36" i="1"/>
  <c r="DD60" i="1"/>
  <c r="DD84" i="1"/>
  <c r="DD6" i="1"/>
  <c r="DC15" i="1"/>
  <c r="DD15" i="1"/>
  <c r="DD96" i="1"/>
  <c r="DE96" i="1"/>
  <c r="DC96" i="1"/>
  <c r="DQ96" i="1"/>
  <c r="DP96" i="1"/>
  <c r="DC18" i="1"/>
  <c r="DC24" i="1"/>
  <c r="DD48" i="1"/>
  <c r="DD72" i="1"/>
  <c r="DD99" i="1"/>
  <c r="DC27" i="1"/>
  <c r="DC39" i="1"/>
  <c r="DD57" i="1"/>
  <c r="DD69" i="1"/>
  <c r="DD81" i="1"/>
  <c r="DC48" i="1"/>
  <c r="DC60" i="1"/>
  <c r="DC78" i="1"/>
  <c r="DD12" i="1"/>
  <c r="DD24" i="1"/>
  <c r="DD36" i="1"/>
  <c r="DC54" i="1"/>
  <c r="DD66" i="1"/>
  <c r="DC72" i="1"/>
  <c r="DC84" i="1"/>
  <c r="DC9" i="1"/>
  <c r="DD21" i="1"/>
  <c r="DD33" i="1"/>
  <c r="DC51" i="1"/>
  <c r="DC63" i="1"/>
  <c r="DC75" i="1"/>
  <c r="DC90" i="1"/>
  <c r="DD78" i="1"/>
  <c r="DD30" i="1"/>
  <c r="DC81" i="1"/>
  <c r="DC69" i="1"/>
  <c r="DC57" i="1"/>
  <c r="DC33" i="1"/>
  <c r="DC21" i="1"/>
  <c r="DD9" i="1"/>
  <c r="DD75" i="1"/>
  <c r="DD63" i="1"/>
  <c r="DD51" i="1"/>
  <c r="DD39" i="1"/>
  <c r="DD27" i="1"/>
  <c r="DD90" i="1"/>
  <c r="DD54" i="1"/>
  <c r="DD18" i="1"/>
  <c r="DC6" i="1"/>
  <c r="DC66" i="1"/>
  <c r="DC99" i="1"/>
  <c r="CR104" i="1"/>
  <c r="CR103" i="1"/>
  <c r="CR102" i="1"/>
  <c r="CR101" i="1"/>
  <c r="CR100" i="1"/>
  <c r="CR99" i="1"/>
  <c r="CR98" i="1"/>
  <c r="CU98" i="1" s="1"/>
  <c r="CR97" i="1"/>
  <c r="CU97" i="1" s="1"/>
  <c r="CR96" i="1"/>
  <c r="CR95" i="1"/>
  <c r="CR94" i="1"/>
  <c r="CR93" i="1"/>
  <c r="CR92" i="1"/>
  <c r="CR91" i="1"/>
  <c r="CR90" i="1"/>
  <c r="CR86" i="1"/>
  <c r="CR85" i="1"/>
  <c r="CR84" i="1"/>
  <c r="CR83" i="1"/>
  <c r="CR82" i="1"/>
  <c r="CR81" i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P9" i="1"/>
  <c r="CQ12" i="1"/>
  <c r="CQ18" i="1"/>
  <c r="CQ24" i="1"/>
  <c r="CQ30" i="1"/>
  <c r="CQ33" i="1"/>
  <c r="CQ36" i="1"/>
  <c r="CQ48" i="1"/>
  <c r="CQ51" i="1"/>
  <c r="CQ54" i="1"/>
  <c r="CQ57" i="1"/>
  <c r="CQ60" i="1"/>
  <c r="CQ63" i="1"/>
  <c r="CQ66" i="1"/>
  <c r="CQ69" i="1"/>
  <c r="CQ72" i="1"/>
  <c r="CQ78" i="1"/>
  <c r="CQ81" i="1"/>
  <c r="CQ84" i="1"/>
  <c r="CQ90" i="1"/>
  <c r="CQ6" i="1"/>
  <c r="CP12" i="1"/>
  <c r="CP18" i="1"/>
  <c r="CP24" i="1"/>
  <c r="CP30" i="1"/>
  <c r="CP33" i="1"/>
  <c r="CP36" i="1"/>
  <c r="CP48" i="1"/>
  <c r="CP51" i="1"/>
  <c r="CP54" i="1"/>
  <c r="CP57" i="1"/>
  <c r="CP60" i="1"/>
  <c r="CP63" i="1"/>
  <c r="CP66" i="1"/>
  <c r="CP69" i="1"/>
  <c r="CP72" i="1"/>
  <c r="CP78" i="1"/>
  <c r="CP81" i="1"/>
  <c r="CP84" i="1"/>
  <c r="CP90" i="1"/>
  <c r="CH6" i="1"/>
  <c r="CH104" i="1"/>
  <c r="CH103" i="1"/>
  <c r="CH102" i="1"/>
  <c r="CH101" i="1"/>
  <c r="CH100" i="1"/>
  <c r="CH99" i="1"/>
  <c r="CH98" i="1"/>
  <c r="CK98" i="1" s="1"/>
  <c r="CH97" i="1"/>
  <c r="CK97" i="1" s="1"/>
  <c r="CH96" i="1"/>
  <c r="CH95" i="1"/>
  <c r="CH94" i="1"/>
  <c r="CH93" i="1"/>
  <c r="CH92" i="1"/>
  <c r="CH91" i="1"/>
  <c r="CH90" i="1"/>
  <c r="CH86" i="1"/>
  <c r="CH85" i="1"/>
  <c r="CH84" i="1"/>
  <c r="CH83" i="1"/>
  <c r="CH82" i="1"/>
  <c r="CH81" i="1"/>
  <c r="CH80" i="1"/>
  <c r="CH79" i="1"/>
  <c r="CH78" i="1"/>
  <c r="CH77" i="1"/>
  <c r="CH76" i="1"/>
  <c r="CH74" i="1"/>
  <c r="CH73" i="1"/>
  <c r="CH72" i="1"/>
  <c r="CH71" i="1"/>
  <c r="CH70" i="1"/>
  <c r="CH69" i="1"/>
  <c r="CH68" i="1"/>
  <c r="CH67" i="1"/>
  <c r="CH66" i="1"/>
  <c r="CH65" i="1"/>
  <c r="CH64" i="1"/>
  <c r="CH63" i="1"/>
  <c r="CH62" i="1"/>
  <c r="CH61" i="1"/>
  <c r="CH60" i="1"/>
  <c r="CH59" i="1"/>
  <c r="CH58" i="1"/>
  <c r="CH57" i="1"/>
  <c r="CH56" i="1"/>
  <c r="CH55" i="1"/>
  <c r="CH54" i="1"/>
  <c r="CH53" i="1"/>
  <c r="CH52" i="1"/>
  <c r="CH51" i="1"/>
  <c r="CH50" i="1"/>
  <c r="CH49" i="1"/>
  <c r="CH48" i="1"/>
  <c r="CH41" i="1"/>
  <c r="CH40" i="1"/>
  <c r="CH39" i="1"/>
  <c r="CH38" i="1"/>
  <c r="CH37" i="1"/>
  <c r="CH36" i="1"/>
  <c r="CH35" i="1"/>
  <c r="CH34" i="1"/>
  <c r="CH33" i="1"/>
  <c r="CH32" i="1"/>
  <c r="CH31" i="1"/>
  <c r="CH30" i="1"/>
  <c r="CH29" i="1"/>
  <c r="CH28" i="1"/>
  <c r="CH27" i="1"/>
  <c r="CH26" i="1"/>
  <c r="CH25" i="1"/>
  <c r="CH24" i="1"/>
  <c r="CH23" i="1"/>
  <c r="CH22" i="1"/>
  <c r="CH21" i="1"/>
  <c r="CH20" i="1"/>
  <c r="CH19" i="1"/>
  <c r="CH18" i="1"/>
  <c r="CH17" i="1"/>
  <c r="CH16" i="1"/>
  <c r="CH15" i="1"/>
  <c r="CH14" i="1"/>
  <c r="CH13" i="1"/>
  <c r="CH12" i="1"/>
  <c r="CH11" i="1"/>
  <c r="CH10" i="1"/>
  <c r="CH9" i="1"/>
  <c r="CH8" i="1"/>
  <c r="CH7" i="1"/>
  <c r="CG9" i="1"/>
  <c r="CG12" i="1"/>
  <c r="CG18" i="1"/>
  <c r="CG21" i="1"/>
  <c r="CG24" i="1"/>
  <c r="CG33" i="1"/>
  <c r="CG48" i="1"/>
  <c r="CG51" i="1"/>
  <c r="CG54" i="1"/>
  <c r="CG57" i="1"/>
  <c r="CG60" i="1"/>
  <c r="CG63" i="1"/>
  <c r="CG66" i="1"/>
  <c r="CG69" i="1"/>
  <c r="CG72" i="1"/>
  <c r="CG78" i="1"/>
  <c r="CG81" i="1"/>
  <c r="CG84" i="1"/>
  <c r="CG90" i="1"/>
  <c r="CG6" i="1"/>
  <c r="CF12" i="1"/>
  <c r="CF18" i="1"/>
  <c r="CF21" i="1"/>
  <c r="CF24" i="1"/>
  <c r="CF33" i="1"/>
  <c r="CF48" i="1"/>
  <c r="CF51" i="1"/>
  <c r="CF54" i="1"/>
  <c r="CF57" i="1"/>
  <c r="CF60" i="1"/>
  <c r="CF63" i="1"/>
  <c r="CF66" i="1"/>
  <c r="CF69" i="1"/>
  <c r="CF72" i="1"/>
  <c r="CF78" i="1"/>
  <c r="CF81" i="1"/>
  <c r="CF84" i="1"/>
  <c r="CF90" i="1"/>
  <c r="CF9" i="1"/>
  <c r="CF6" i="1"/>
  <c r="BX104" i="1"/>
  <c r="BX103" i="1"/>
  <c r="BX102" i="1"/>
  <c r="BX101" i="1"/>
  <c r="BX100" i="1"/>
  <c r="BX99" i="1"/>
  <c r="BX98" i="1"/>
  <c r="CA98" i="1" s="1"/>
  <c r="BX97" i="1"/>
  <c r="CA97" i="1" s="1"/>
  <c r="BX96" i="1"/>
  <c r="BX95" i="1"/>
  <c r="BX94" i="1"/>
  <c r="BX93" i="1"/>
  <c r="BX92" i="1"/>
  <c r="BX91" i="1"/>
  <c r="BX90" i="1"/>
  <c r="BX86" i="1"/>
  <c r="BX85" i="1"/>
  <c r="BX84" i="1"/>
  <c r="BX83" i="1"/>
  <c r="BX82" i="1"/>
  <c r="BX81" i="1"/>
  <c r="BX80" i="1"/>
  <c r="BX79" i="1"/>
  <c r="BX78" i="1"/>
  <c r="BX77" i="1"/>
  <c r="BX76" i="1"/>
  <c r="BX75" i="1"/>
  <c r="BX74" i="1"/>
  <c r="BX73" i="1"/>
  <c r="BX72" i="1"/>
  <c r="BX71" i="1"/>
  <c r="BX70" i="1"/>
  <c r="BX69" i="1"/>
  <c r="BX68" i="1"/>
  <c r="BX67" i="1"/>
  <c r="BX66" i="1"/>
  <c r="BX65" i="1"/>
  <c r="BX64" i="1"/>
  <c r="BX63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BX48" i="1"/>
  <c r="BX41" i="1"/>
  <c r="BX40" i="1"/>
  <c r="BX39" i="1"/>
  <c r="BX38" i="1"/>
  <c r="BX37" i="1"/>
  <c r="BX36" i="1"/>
  <c r="BX35" i="1"/>
  <c r="BX34" i="1"/>
  <c r="BX33" i="1"/>
  <c r="BX32" i="1"/>
  <c r="BX31" i="1"/>
  <c r="BX30" i="1"/>
  <c r="BX29" i="1"/>
  <c r="BX28" i="1"/>
  <c r="BX27" i="1"/>
  <c r="BX26" i="1"/>
  <c r="BX25" i="1"/>
  <c r="BX24" i="1"/>
  <c r="BX23" i="1"/>
  <c r="BX22" i="1"/>
  <c r="BX21" i="1"/>
  <c r="BX20" i="1"/>
  <c r="BX19" i="1"/>
  <c r="BX18" i="1"/>
  <c r="BX17" i="1"/>
  <c r="BX16" i="1"/>
  <c r="BX15" i="1"/>
  <c r="BX14" i="1"/>
  <c r="BX13" i="1"/>
  <c r="BX12" i="1"/>
  <c r="BX11" i="1"/>
  <c r="BX10" i="1"/>
  <c r="BX9" i="1"/>
  <c r="BX8" i="1"/>
  <c r="BX7" i="1"/>
  <c r="BX6" i="1"/>
  <c r="BW9" i="1"/>
  <c r="BW18" i="1"/>
  <c r="BW21" i="1"/>
  <c r="BW30" i="1"/>
  <c r="BW33" i="1"/>
  <c r="BW48" i="1"/>
  <c r="BW51" i="1"/>
  <c r="BW54" i="1"/>
  <c r="BW57" i="1"/>
  <c r="BW60" i="1"/>
  <c r="BW66" i="1"/>
  <c r="BW69" i="1"/>
  <c r="BW72" i="1"/>
  <c r="BW81" i="1"/>
  <c r="BW84" i="1"/>
  <c r="BW90" i="1"/>
  <c r="BV9" i="1"/>
  <c r="BV18" i="1"/>
  <c r="BV21" i="1"/>
  <c r="BV30" i="1"/>
  <c r="BV33" i="1"/>
  <c r="BV48" i="1"/>
  <c r="BV51" i="1"/>
  <c r="BV54" i="1"/>
  <c r="BV57" i="1"/>
  <c r="BV60" i="1"/>
  <c r="BV66" i="1"/>
  <c r="BV69" i="1"/>
  <c r="BV72" i="1"/>
  <c r="BV81" i="1"/>
  <c r="BV84" i="1"/>
  <c r="BV90" i="1"/>
  <c r="BN104" i="1"/>
  <c r="BN103" i="1"/>
  <c r="BN102" i="1"/>
  <c r="BN101" i="1"/>
  <c r="BN100" i="1"/>
  <c r="BN99" i="1"/>
  <c r="BN98" i="1"/>
  <c r="BQ98" i="1" s="1"/>
  <c r="BN97" i="1"/>
  <c r="BN96" i="1"/>
  <c r="BQ96" i="1" s="1"/>
  <c r="BN95" i="1"/>
  <c r="BN94" i="1"/>
  <c r="BN93" i="1"/>
  <c r="BN92" i="1"/>
  <c r="BN91" i="1"/>
  <c r="BN90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1" i="1"/>
  <c r="BN40" i="1"/>
  <c r="BN39" i="1"/>
  <c r="BN38" i="1"/>
  <c r="BN37" i="1"/>
  <c r="BN36" i="1"/>
  <c r="BN35" i="1"/>
  <c r="BN34" i="1"/>
  <c r="BN33" i="1"/>
  <c r="BN32" i="1"/>
  <c r="BN31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L24" i="1"/>
  <c r="BM24" i="1"/>
  <c r="BM9" i="1"/>
  <c r="BM18" i="1"/>
  <c r="BM21" i="1"/>
  <c r="BM36" i="1"/>
  <c r="BM48" i="1"/>
  <c r="BM51" i="1"/>
  <c r="BM54" i="1"/>
  <c r="BM57" i="1"/>
  <c r="BM60" i="1"/>
  <c r="BM63" i="1"/>
  <c r="BM66" i="1"/>
  <c r="BM69" i="1"/>
  <c r="BM72" i="1"/>
  <c r="BM78" i="1"/>
  <c r="BM81" i="1"/>
  <c r="BM90" i="1"/>
  <c r="BM6" i="1"/>
  <c r="BL9" i="1"/>
  <c r="BL18" i="1"/>
  <c r="BL21" i="1"/>
  <c r="BL36" i="1"/>
  <c r="BL48" i="1"/>
  <c r="BL51" i="1"/>
  <c r="BL54" i="1"/>
  <c r="BL57" i="1"/>
  <c r="BL60" i="1"/>
  <c r="BL63" i="1"/>
  <c r="BL66" i="1"/>
  <c r="BL69" i="1"/>
  <c r="BL72" i="1"/>
  <c r="BL78" i="1"/>
  <c r="BL84" i="1"/>
  <c r="BL90" i="1"/>
  <c r="BL6" i="1"/>
  <c r="BC18" i="1"/>
  <c r="BD6" i="1"/>
  <c r="BD104" i="1"/>
  <c r="BD103" i="1"/>
  <c r="BD102" i="1"/>
  <c r="BD101" i="1"/>
  <c r="BD100" i="1"/>
  <c r="BD99" i="1"/>
  <c r="BD98" i="1"/>
  <c r="BG98" i="1" s="1"/>
  <c r="BD97" i="1"/>
  <c r="BG97" i="1" s="1"/>
  <c r="BD96" i="1"/>
  <c r="BD95" i="1"/>
  <c r="BD94" i="1"/>
  <c r="BD92" i="1"/>
  <c r="BD91" i="1"/>
  <c r="BD90" i="1"/>
  <c r="BD86" i="1"/>
  <c r="BD85" i="1"/>
  <c r="BD84" i="1"/>
  <c r="BD83" i="1"/>
  <c r="BD82" i="1"/>
  <c r="BD81" i="1"/>
  <c r="BD80" i="1"/>
  <c r="BD79" i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C12" i="1"/>
  <c r="BC21" i="1"/>
  <c r="BC24" i="1"/>
  <c r="BC30" i="1"/>
  <c r="BC36" i="1"/>
  <c r="BC39" i="1"/>
  <c r="BC48" i="1"/>
  <c r="BC51" i="1"/>
  <c r="BC54" i="1"/>
  <c r="BC57" i="1"/>
  <c r="BC60" i="1"/>
  <c r="BC63" i="1"/>
  <c r="BC66" i="1"/>
  <c r="BC69" i="1"/>
  <c r="BC72" i="1"/>
  <c r="BC75" i="1"/>
  <c r="BC81" i="1"/>
  <c r="BC90" i="1"/>
  <c r="BC6" i="1"/>
  <c r="BB12" i="1"/>
  <c r="BB21" i="1"/>
  <c r="BB24" i="1"/>
  <c r="BB30" i="1"/>
  <c r="BB36" i="1"/>
  <c r="BB39" i="1"/>
  <c r="BB48" i="1"/>
  <c r="BB51" i="1"/>
  <c r="BB54" i="1"/>
  <c r="BB57" i="1"/>
  <c r="BB60" i="1"/>
  <c r="BB63" i="1"/>
  <c r="BB66" i="1"/>
  <c r="BB69" i="1"/>
  <c r="BB72" i="1"/>
  <c r="BB75" i="1"/>
  <c r="BB81" i="1"/>
  <c r="BB90" i="1"/>
  <c r="BB6" i="1"/>
  <c r="AT104" i="1"/>
  <c r="AT103" i="1"/>
  <c r="AT102" i="1"/>
  <c r="AT101" i="1"/>
  <c r="AT100" i="1"/>
  <c r="AT99" i="1"/>
  <c r="AT98" i="1"/>
  <c r="AW98" i="1" s="1"/>
  <c r="AT97" i="1"/>
  <c r="AW97" i="1" s="1"/>
  <c r="AT96" i="1"/>
  <c r="AW96" i="1" s="1"/>
  <c r="AT95" i="1"/>
  <c r="AT94" i="1"/>
  <c r="AT93" i="1"/>
  <c r="AT91" i="1"/>
  <c r="AT90" i="1"/>
  <c r="AT86" i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/>
  <c r="AT69" i="1"/>
  <c r="AT68" i="1"/>
  <c r="AT67" i="1"/>
  <c r="AT66" i="1"/>
  <c r="AT65" i="1"/>
  <c r="AW65" i="1" s="1"/>
  <c r="AT64" i="1"/>
  <c r="AW64" i="1" s="1"/>
  <c r="AT63" i="1"/>
  <c r="AW63" i="1" s="1"/>
  <c r="AT62" i="1"/>
  <c r="AT61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8" i="1"/>
  <c r="AT7" i="1"/>
  <c r="AT6" i="1"/>
  <c r="AS12" i="1"/>
  <c r="AS18" i="1"/>
  <c r="AS21" i="1"/>
  <c r="AS24" i="1"/>
  <c r="AS48" i="1"/>
  <c r="AS51" i="1"/>
  <c r="AS54" i="1"/>
  <c r="AS57" i="1"/>
  <c r="AS60" i="1"/>
  <c r="AS66" i="1"/>
  <c r="AS69" i="1"/>
  <c r="AS72" i="1"/>
  <c r="AS78" i="1"/>
  <c r="AS81" i="1"/>
  <c r="AS84" i="1"/>
  <c r="AS96" i="1"/>
  <c r="AS6" i="1"/>
  <c r="AR12" i="1"/>
  <c r="AR18" i="1"/>
  <c r="AR21" i="1"/>
  <c r="AR24" i="1"/>
  <c r="AR48" i="1"/>
  <c r="AR51" i="1"/>
  <c r="AR54" i="1"/>
  <c r="AR57" i="1"/>
  <c r="AR60" i="1"/>
  <c r="AR66" i="1"/>
  <c r="AR69" i="1"/>
  <c r="AR72" i="1"/>
  <c r="AR78" i="1"/>
  <c r="AR81" i="1"/>
  <c r="AR84" i="1"/>
  <c r="AR96" i="1"/>
  <c r="AR6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M65" i="1" s="1"/>
  <c r="AJ64" i="1"/>
  <c r="AM64" i="1" s="1"/>
  <c r="AJ63" i="1"/>
  <c r="AM63" i="1" s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5" i="1"/>
  <c r="AJ13" i="1"/>
  <c r="AJ12" i="1"/>
  <c r="AJ11" i="1"/>
  <c r="AJ10" i="1"/>
  <c r="AJ9" i="1"/>
  <c r="AJ8" i="1"/>
  <c r="AJ7" i="1"/>
  <c r="AJ6" i="1"/>
  <c r="AI99" i="1"/>
  <c r="AI12" i="1"/>
  <c r="AI18" i="1"/>
  <c r="AI21" i="1"/>
  <c r="AI24" i="1"/>
  <c r="AI27" i="1"/>
  <c r="AI30" i="1"/>
  <c r="AI33" i="1"/>
  <c r="AI36" i="1"/>
  <c r="AI39" i="1"/>
  <c r="AI48" i="1"/>
  <c r="AI51" i="1"/>
  <c r="AI54" i="1"/>
  <c r="AI57" i="1"/>
  <c r="AI60" i="1"/>
  <c r="AI66" i="1"/>
  <c r="AI69" i="1"/>
  <c r="AI72" i="1"/>
  <c r="AI75" i="1"/>
  <c r="AI78" i="1"/>
  <c r="AI81" i="1"/>
  <c r="AI84" i="1"/>
  <c r="AI90" i="1"/>
  <c r="AI93" i="1"/>
  <c r="AI96" i="1"/>
  <c r="AI6" i="1"/>
  <c r="AH12" i="1"/>
  <c r="AH21" i="1"/>
  <c r="AH24" i="1"/>
  <c r="AH27" i="1"/>
  <c r="AH30" i="1"/>
  <c r="AH36" i="1"/>
  <c r="AH39" i="1"/>
  <c r="AH48" i="1"/>
  <c r="AH51" i="1"/>
  <c r="AH54" i="1"/>
  <c r="AH57" i="1"/>
  <c r="AH60" i="1"/>
  <c r="AH66" i="1"/>
  <c r="AH69" i="1"/>
  <c r="AH72" i="1"/>
  <c r="AH78" i="1"/>
  <c r="AH81" i="1"/>
  <c r="AH84" i="1"/>
  <c r="AH90" i="1"/>
  <c r="AH93" i="1"/>
  <c r="AH96" i="1"/>
  <c r="AH6" i="1"/>
  <c r="Z104" i="1"/>
  <c r="Z103" i="1"/>
  <c r="Z102" i="1"/>
  <c r="Z101" i="1"/>
  <c r="Z100" i="1"/>
  <c r="Z99" i="1"/>
  <c r="Z98" i="1"/>
  <c r="Z97" i="1"/>
  <c r="Z96" i="1"/>
  <c r="Z95" i="1"/>
  <c r="Z93" i="1"/>
  <c r="Z92" i="1"/>
  <c r="Z91" i="1"/>
  <c r="Z90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AC65" i="1" s="1"/>
  <c r="Z64" i="1"/>
  <c r="AC64" i="1" s="1"/>
  <c r="Z63" i="1"/>
  <c r="AC63" i="1" s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Y99" i="1"/>
  <c r="Y12" i="1"/>
  <c r="Y18" i="1"/>
  <c r="Y21" i="1"/>
  <c r="Y24" i="1"/>
  <c r="Y30" i="1"/>
  <c r="Y33" i="1"/>
  <c r="Y36" i="1"/>
  <c r="Y48" i="1"/>
  <c r="Y51" i="1"/>
  <c r="Y54" i="1"/>
  <c r="Y57" i="1"/>
  <c r="Y60" i="1"/>
  <c r="Y66" i="1"/>
  <c r="Y69" i="1"/>
  <c r="Y72" i="1"/>
  <c r="Y75" i="1"/>
  <c r="Y81" i="1"/>
  <c r="Y84" i="1"/>
  <c r="Y96" i="1"/>
  <c r="Y6" i="1"/>
  <c r="X12" i="1"/>
  <c r="X18" i="1"/>
  <c r="X21" i="1"/>
  <c r="X24" i="1"/>
  <c r="X30" i="1"/>
  <c r="X33" i="1"/>
  <c r="X36" i="1"/>
  <c r="X48" i="1"/>
  <c r="X51" i="1"/>
  <c r="X54" i="1"/>
  <c r="X57" i="1"/>
  <c r="X60" i="1"/>
  <c r="X66" i="1"/>
  <c r="X69" i="1"/>
  <c r="X72" i="1"/>
  <c r="X75" i="1"/>
  <c r="X81" i="1"/>
  <c r="X84" i="1"/>
  <c r="X96" i="1"/>
  <c r="X6" i="1"/>
  <c r="P6" i="1"/>
  <c r="P104" i="1"/>
  <c r="P103" i="1"/>
  <c r="P102" i="1"/>
  <c r="P101" i="1"/>
  <c r="P100" i="1"/>
  <c r="P99" i="1"/>
  <c r="P98" i="1"/>
  <c r="P97" i="1"/>
  <c r="S97" i="1" s="1"/>
  <c r="P96" i="1"/>
  <c r="S96" i="1" s="1"/>
  <c r="P95" i="1"/>
  <c r="P94" i="1"/>
  <c r="P93" i="1"/>
  <c r="P90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4" i="1"/>
  <c r="S64" i="1" s="1"/>
  <c r="P63" i="1"/>
  <c r="S63" i="1" s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O12" i="1"/>
  <c r="O18" i="1"/>
  <c r="O24" i="1"/>
  <c r="O33" i="1"/>
  <c r="O36" i="1"/>
  <c r="O48" i="1"/>
  <c r="O51" i="1"/>
  <c r="O54" i="1"/>
  <c r="O57" i="1"/>
  <c r="O60" i="1"/>
  <c r="O66" i="1"/>
  <c r="O69" i="1"/>
  <c r="O72" i="1"/>
  <c r="O75" i="1"/>
  <c r="O81" i="1"/>
  <c r="O96" i="1"/>
  <c r="O6" i="1"/>
  <c r="N12" i="1"/>
  <c r="N18" i="1"/>
  <c r="N24" i="1"/>
  <c r="N33" i="1"/>
  <c r="N36" i="1"/>
  <c r="N48" i="1"/>
  <c r="N51" i="1"/>
  <c r="N54" i="1"/>
  <c r="N57" i="1"/>
  <c r="N60" i="1"/>
  <c r="N66" i="1"/>
  <c r="N69" i="1"/>
  <c r="N72" i="1"/>
  <c r="N75" i="1"/>
  <c r="N81" i="1"/>
  <c r="N6" i="1"/>
  <c r="E60" i="1"/>
  <c r="D60" i="1"/>
  <c r="F104" i="1"/>
  <c r="I104" i="1" s="1"/>
  <c r="F103" i="1"/>
  <c r="I103" i="1" s="1"/>
  <c r="F102" i="1"/>
  <c r="I102" i="1" s="1"/>
  <c r="F101" i="1"/>
  <c r="I101" i="1" s="1"/>
  <c r="F100" i="1"/>
  <c r="I100" i="1" s="1"/>
  <c r="F99" i="1"/>
  <c r="F96" i="1"/>
  <c r="F95" i="1"/>
  <c r="F93" i="1"/>
  <c r="F92" i="1"/>
  <c r="I92" i="1" s="1"/>
  <c r="F91" i="1"/>
  <c r="I91" i="1" s="1"/>
  <c r="F90" i="1"/>
  <c r="I90" i="1" s="1"/>
  <c r="F86" i="1"/>
  <c r="I86" i="1" s="1"/>
  <c r="F85" i="1"/>
  <c r="I85" i="1" s="1"/>
  <c r="F84" i="1"/>
  <c r="I84" i="1" s="1"/>
  <c r="F83" i="1"/>
  <c r="I83" i="1" s="1"/>
  <c r="F82" i="1"/>
  <c r="I82" i="1" s="1"/>
  <c r="F81" i="1"/>
  <c r="I81" i="1" s="1"/>
  <c r="F80" i="1"/>
  <c r="I80" i="1" s="1"/>
  <c r="F79" i="1"/>
  <c r="I79" i="1" s="1"/>
  <c r="F78" i="1"/>
  <c r="I78" i="1" s="1"/>
  <c r="F77" i="1"/>
  <c r="I77" i="1" s="1"/>
  <c r="F76" i="1"/>
  <c r="F75" i="1"/>
  <c r="F74" i="1"/>
  <c r="I74" i="1" s="1"/>
  <c r="F73" i="1"/>
  <c r="I73" i="1" s="1"/>
  <c r="F72" i="1"/>
  <c r="I72" i="1" s="1"/>
  <c r="F71" i="1"/>
  <c r="I71" i="1" s="1"/>
  <c r="F70" i="1"/>
  <c r="I70" i="1" s="1"/>
  <c r="F69" i="1"/>
  <c r="F68" i="1"/>
  <c r="F67" i="1"/>
  <c r="F66" i="1"/>
  <c r="F65" i="1"/>
  <c r="F64" i="1"/>
  <c r="F63" i="1"/>
  <c r="I63" i="1" s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1" i="1"/>
  <c r="F40" i="1"/>
  <c r="I40" i="1" s="1"/>
  <c r="F39" i="1"/>
  <c r="F38" i="1"/>
  <c r="I38" i="1" s="1"/>
  <c r="F37" i="1"/>
  <c r="I37" i="1" s="1"/>
  <c r="F36" i="1"/>
  <c r="F35" i="1"/>
  <c r="I35" i="1" s="1"/>
  <c r="F34" i="1"/>
  <c r="F33" i="1"/>
  <c r="F32" i="1"/>
  <c r="I32" i="1" s="1"/>
  <c r="F31" i="1"/>
  <c r="I31" i="1" s="1"/>
  <c r="F30" i="1"/>
  <c r="F29" i="1"/>
  <c r="I29" i="1" s="1"/>
  <c r="F28" i="1"/>
  <c r="F27" i="1"/>
  <c r="I27" i="1" s="1"/>
  <c r="F26" i="1"/>
  <c r="I26" i="1" s="1"/>
  <c r="F25" i="1"/>
  <c r="I25" i="1" s="1"/>
  <c r="F24" i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F14" i="1"/>
  <c r="I14" i="1" s="1"/>
  <c r="F13" i="1"/>
  <c r="I13" i="1" s="1"/>
  <c r="F12" i="1"/>
  <c r="F11" i="1"/>
  <c r="I11" i="1" s="1"/>
  <c r="F10" i="1"/>
  <c r="F9" i="1"/>
  <c r="F8" i="1"/>
  <c r="I8" i="1" s="1"/>
  <c r="F7" i="1"/>
  <c r="E12" i="1"/>
  <c r="E18" i="1"/>
  <c r="E21" i="1"/>
  <c r="E30" i="1"/>
  <c r="E33" i="1"/>
  <c r="E48" i="1"/>
  <c r="E51" i="1"/>
  <c r="E54" i="1"/>
  <c r="E57" i="1"/>
  <c r="E66" i="1"/>
  <c r="E69" i="1"/>
  <c r="E72" i="1"/>
  <c r="E78" i="1"/>
  <c r="E81" i="1"/>
  <c r="E84" i="1"/>
  <c r="D12" i="1"/>
  <c r="D18" i="1"/>
  <c r="D21" i="1"/>
  <c r="D30" i="1"/>
  <c r="D33" i="1"/>
  <c r="D48" i="1"/>
  <c r="D51" i="1"/>
  <c r="D54" i="1"/>
  <c r="D57" i="1"/>
  <c r="D66" i="1"/>
  <c r="D69" i="1"/>
  <c r="D72" i="1"/>
  <c r="D78" i="1"/>
  <c r="D81" i="1"/>
  <c r="D84" i="1"/>
  <c r="AX96" i="1" l="1"/>
  <c r="CC96" i="1"/>
  <c r="CB96" i="1"/>
  <c r="G36" i="1"/>
  <c r="AW37" i="1" s="1"/>
  <c r="I41" i="1"/>
  <c r="H39" i="1"/>
  <c r="G39" i="1"/>
  <c r="G15" i="1"/>
  <c r="CK15" i="1" s="1"/>
  <c r="H15" i="1"/>
  <c r="H99" i="1"/>
  <c r="G99" i="1"/>
  <c r="AM100" i="1" s="1"/>
  <c r="Q21" i="1"/>
  <c r="R21" i="1"/>
  <c r="R30" i="1"/>
  <c r="Q30" i="1"/>
  <c r="Q84" i="1"/>
  <c r="R84" i="1"/>
  <c r="AV27" i="1"/>
  <c r="AU27" i="1"/>
  <c r="AU36" i="1"/>
  <c r="AV36" i="1"/>
  <c r="BP15" i="1"/>
  <c r="BO15" i="1"/>
  <c r="BO39" i="1"/>
  <c r="BP39" i="1"/>
  <c r="CJ36" i="1"/>
  <c r="CI36" i="1"/>
  <c r="I24" i="1"/>
  <c r="K24" i="1" s="1"/>
  <c r="H24" i="1"/>
  <c r="G24" i="1"/>
  <c r="H54" i="1"/>
  <c r="Q39" i="1"/>
  <c r="R39" i="1"/>
  <c r="Q78" i="1"/>
  <c r="R78" i="1"/>
  <c r="Q99" i="1"/>
  <c r="R99" i="1"/>
  <c r="CT27" i="1"/>
  <c r="CS27" i="1"/>
  <c r="CS39" i="1"/>
  <c r="CT39" i="1"/>
  <c r="I33" i="1"/>
  <c r="G33" i="1"/>
  <c r="CU35" i="1" s="1"/>
  <c r="BZ15" i="1"/>
  <c r="BY15" i="1"/>
  <c r="BZ39" i="1"/>
  <c r="BY39" i="1"/>
  <c r="CI39" i="1"/>
  <c r="CJ39" i="1"/>
  <c r="I10" i="1"/>
  <c r="H9" i="1"/>
  <c r="G9" i="1"/>
  <c r="S9" i="1" s="1"/>
  <c r="AB78" i="1"/>
  <c r="AA78" i="1"/>
  <c r="AU39" i="1"/>
  <c r="AV39" i="1"/>
  <c r="G27" i="1"/>
  <c r="CK27" i="1" s="1"/>
  <c r="BP75" i="1"/>
  <c r="BO75" i="1"/>
  <c r="BZ27" i="1"/>
  <c r="BY27" i="1"/>
  <c r="CS15" i="1"/>
  <c r="CT15" i="1"/>
  <c r="AB15" i="1"/>
  <c r="AA15" i="1"/>
  <c r="G75" i="1"/>
  <c r="BG76" i="1" s="1"/>
  <c r="I95" i="1"/>
  <c r="G93" i="1"/>
  <c r="CA95" i="1" s="1"/>
  <c r="H93" i="1"/>
  <c r="R27" i="1"/>
  <c r="Q27" i="1"/>
  <c r="AU99" i="1"/>
  <c r="AV99" i="1"/>
  <c r="BE27" i="1"/>
  <c r="BF27" i="1"/>
  <c r="BO12" i="1"/>
  <c r="BP12" i="1"/>
  <c r="BY12" i="1"/>
  <c r="BZ12" i="1"/>
  <c r="BY36" i="1"/>
  <c r="BZ36" i="1"/>
  <c r="BY24" i="1"/>
  <c r="BZ24" i="1"/>
  <c r="CI30" i="1"/>
  <c r="CJ30" i="1"/>
  <c r="Q9" i="1"/>
  <c r="R9" i="1"/>
  <c r="AV15" i="1"/>
  <c r="AU15" i="1"/>
  <c r="BF15" i="1"/>
  <c r="BE15" i="1"/>
  <c r="BE33" i="1"/>
  <c r="BF33" i="1"/>
  <c r="CI15" i="1"/>
  <c r="CJ15" i="1"/>
  <c r="BP27" i="1"/>
  <c r="BO27" i="1"/>
  <c r="AA27" i="1"/>
  <c r="AB27" i="1"/>
  <c r="BP30" i="1"/>
  <c r="BO30" i="1"/>
  <c r="BZ75" i="1"/>
  <c r="BY75" i="1"/>
  <c r="BZ93" i="1"/>
  <c r="BY93" i="1"/>
  <c r="CI27" i="1"/>
  <c r="CJ27" i="1"/>
  <c r="H57" i="1"/>
  <c r="G60" i="1"/>
  <c r="DY61" i="1" s="1"/>
  <c r="K84" i="1"/>
  <c r="I99" i="1"/>
  <c r="K99" i="1" s="1"/>
  <c r="Q96" i="1"/>
  <c r="S98" i="1"/>
  <c r="U96" i="1" s="1"/>
  <c r="AK9" i="1"/>
  <c r="AU12" i="1"/>
  <c r="BF75" i="1"/>
  <c r="BY96" i="1"/>
  <c r="CA96" i="1"/>
  <c r="BZ96" i="1"/>
  <c r="K90" i="1"/>
  <c r="J90" i="1"/>
  <c r="R54" i="1"/>
  <c r="AL21" i="1"/>
  <c r="AL66" i="1"/>
  <c r="AV30" i="1"/>
  <c r="AU30" i="1"/>
  <c r="AV75" i="1"/>
  <c r="AU75" i="1"/>
  <c r="AY96" i="1"/>
  <c r="BE39" i="1"/>
  <c r="BZ78" i="1"/>
  <c r="BY78" i="1"/>
  <c r="CS99" i="1"/>
  <c r="BO93" i="1"/>
  <c r="G57" i="1"/>
  <c r="Q93" i="1"/>
  <c r="R93" i="1"/>
  <c r="BF54" i="1"/>
  <c r="BF78" i="1"/>
  <c r="BE78" i="1"/>
  <c r="BP84" i="1"/>
  <c r="BO84" i="1"/>
  <c r="BY63" i="1"/>
  <c r="BZ99" i="1"/>
  <c r="BY99" i="1"/>
  <c r="CS75" i="1"/>
  <c r="CT75" i="1"/>
  <c r="I28" i="1"/>
  <c r="J27" i="1" s="1"/>
  <c r="H27" i="1"/>
  <c r="I36" i="1"/>
  <c r="H36" i="1"/>
  <c r="BF9" i="1"/>
  <c r="BE9" i="1"/>
  <c r="BE99" i="1"/>
  <c r="BF99" i="1"/>
  <c r="BP21" i="1"/>
  <c r="CI75" i="1"/>
  <c r="CJ75" i="1"/>
  <c r="CI84" i="1"/>
  <c r="CJ99" i="1"/>
  <c r="CI99" i="1"/>
  <c r="AB93" i="1"/>
  <c r="AA93" i="1"/>
  <c r="BF96" i="1"/>
  <c r="BE96" i="1"/>
  <c r="BG96" i="1"/>
  <c r="CI48" i="1"/>
  <c r="AB39" i="1"/>
  <c r="AA39" i="1"/>
  <c r="AL15" i="1"/>
  <c r="AK24" i="1"/>
  <c r="AV33" i="1"/>
  <c r="AU33" i="1"/>
  <c r="BF18" i="1"/>
  <c r="BE18" i="1"/>
  <c r="BP96" i="1"/>
  <c r="BO96" i="1"/>
  <c r="BQ97" i="1"/>
  <c r="BR96" i="1" s="1"/>
  <c r="CI60" i="1"/>
  <c r="CI96" i="1"/>
  <c r="CK96" i="1"/>
  <c r="CM96" i="1" s="1"/>
  <c r="CJ96" i="1"/>
  <c r="CU96" i="1"/>
  <c r="CW96" i="1" s="1"/>
  <c r="CT96" i="1"/>
  <c r="CS96" i="1"/>
  <c r="BP9" i="1"/>
  <c r="BF84" i="1"/>
  <c r="BE84" i="1"/>
  <c r="CI72" i="1"/>
  <c r="I75" i="1"/>
  <c r="H75" i="1"/>
  <c r="S28" i="1"/>
  <c r="Q75" i="1"/>
  <c r="AA9" i="1"/>
  <c r="BO24" i="1"/>
  <c r="BP24" i="1"/>
  <c r="DG96" i="1"/>
  <c r="DF96" i="1"/>
  <c r="Q15" i="1"/>
  <c r="R15" i="1"/>
  <c r="G6" i="1"/>
  <c r="CA7" i="1" s="1"/>
  <c r="H6" i="1"/>
  <c r="I15" i="1"/>
  <c r="I39" i="1"/>
  <c r="AW39" i="1"/>
  <c r="J84" i="1"/>
  <c r="AV93" i="1"/>
  <c r="AU93" i="1"/>
  <c r="BF66" i="1"/>
  <c r="BF93" i="1"/>
  <c r="BE93" i="1"/>
  <c r="BP33" i="1"/>
  <c r="BO33" i="1"/>
  <c r="BP99" i="1"/>
  <c r="BO99" i="1"/>
  <c r="BY6" i="1"/>
  <c r="BZ6" i="1"/>
  <c r="CT9" i="1"/>
  <c r="CS9" i="1"/>
  <c r="H12" i="1"/>
  <c r="I12" i="1"/>
  <c r="J12" i="1" s="1"/>
  <c r="J81" i="1"/>
  <c r="K81" i="1"/>
  <c r="I9" i="1"/>
  <c r="J21" i="1"/>
  <c r="K21" i="1"/>
  <c r="K78" i="1"/>
  <c r="J78" i="1"/>
  <c r="I93" i="1"/>
  <c r="Q51" i="1"/>
  <c r="AA12" i="1"/>
  <c r="AK72" i="1"/>
  <c r="BE81" i="1"/>
  <c r="BY51" i="1"/>
  <c r="CI9" i="1"/>
  <c r="CI21" i="1"/>
  <c r="CI33" i="1"/>
  <c r="CS6" i="1"/>
  <c r="AB33" i="1"/>
  <c r="K18" i="1"/>
  <c r="J18" i="1"/>
  <c r="I30" i="1"/>
  <c r="G30" i="1"/>
  <c r="BQ31" i="1" s="1"/>
  <c r="H33" i="1"/>
  <c r="I34" i="1"/>
  <c r="R12" i="1"/>
  <c r="R18" i="1"/>
  <c r="R24" i="1"/>
  <c r="AA51" i="1"/>
  <c r="AB57" i="1"/>
  <c r="AA69" i="1"/>
  <c r="AA75" i="1"/>
  <c r="AB81" i="1"/>
  <c r="AK57" i="1"/>
  <c r="AL81" i="1"/>
  <c r="BE51" i="1"/>
  <c r="BE63" i="1"/>
  <c r="BZ63" i="1"/>
  <c r="CI12" i="1"/>
  <c r="CI24" i="1"/>
  <c r="G69" i="1"/>
  <c r="I69" i="1"/>
  <c r="J69" i="1" s="1"/>
  <c r="Q48" i="1"/>
  <c r="AA30" i="1"/>
  <c r="I7" i="1"/>
  <c r="J72" i="1"/>
  <c r="K72" i="1"/>
  <c r="Q6" i="1"/>
  <c r="R66" i="1"/>
  <c r="AB99" i="1"/>
  <c r="AV90" i="1"/>
  <c r="AU90" i="1"/>
  <c r="BF24" i="1"/>
  <c r="BF30" i="1"/>
  <c r="CI57" i="1"/>
  <c r="CI63" i="1"/>
  <c r="CI69" i="1"/>
  <c r="CI81" i="1"/>
  <c r="CT99" i="1"/>
  <c r="G12" i="1"/>
  <c r="CA13" i="1" s="1"/>
  <c r="BZ81" i="1"/>
  <c r="AL9" i="1"/>
  <c r="H60" i="1"/>
  <c r="G72" i="1"/>
  <c r="CU74" i="1" s="1"/>
  <c r="Q36" i="1"/>
  <c r="R36" i="1"/>
  <c r="Q18" i="1"/>
  <c r="Q33" i="1"/>
  <c r="AL18" i="1"/>
  <c r="AK81" i="1"/>
  <c r="AK96" i="1"/>
  <c r="H81" i="1"/>
  <c r="Q12" i="1"/>
  <c r="Q24" i="1"/>
  <c r="R48" i="1"/>
  <c r="R60" i="1"/>
  <c r="R72" i="1"/>
  <c r="R96" i="1"/>
  <c r="Q72" i="1"/>
  <c r="AB69" i="1"/>
  <c r="AK33" i="1"/>
  <c r="AK48" i="1"/>
  <c r="AK54" i="1"/>
  <c r="AK69" i="1"/>
  <c r="AL90" i="1"/>
  <c r="AU24" i="1"/>
  <c r="BE24" i="1"/>
  <c r="BE30" i="1"/>
  <c r="BF39" i="1"/>
  <c r="BF51" i="1"/>
  <c r="BE54" i="1"/>
  <c r="BF63" i="1"/>
  <c r="BE66" i="1"/>
  <c r="BE75" i="1"/>
  <c r="BE90" i="1"/>
  <c r="BP48" i="1"/>
  <c r="BP54" i="1"/>
  <c r="BP66" i="1"/>
  <c r="BP78" i="1"/>
  <c r="BP90" i="1"/>
  <c r="CT12" i="1"/>
  <c r="CT24" i="1"/>
  <c r="CT36" i="1"/>
  <c r="CT48" i="1"/>
  <c r="CS51" i="1"/>
  <c r="CT60" i="1"/>
  <c r="CS63" i="1"/>
  <c r="CT72" i="1"/>
  <c r="CT84" i="1"/>
  <c r="H84" i="1"/>
  <c r="H30" i="1"/>
  <c r="G78" i="1"/>
  <c r="AW78" i="1" s="1"/>
  <c r="R33" i="1"/>
  <c r="R57" i="1"/>
  <c r="R69" i="1"/>
  <c r="R81" i="1"/>
  <c r="Q60" i="1"/>
  <c r="AA6" i="1"/>
  <c r="AA36" i="1"/>
  <c r="AA48" i="1"/>
  <c r="AA54" i="1"/>
  <c r="AA60" i="1"/>
  <c r="AA66" i="1"/>
  <c r="AA72" i="1"/>
  <c r="AA84" i="1"/>
  <c r="AA96" i="1"/>
  <c r="AK21" i="1"/>
  <c r="AL57" i="1"/>
  <c r="AL69" i="1"/>
  <c r="AV21" i="1"/>
  <c r="AV51" i="1"/>
  <c r="AV54" i="1"/>
  <c r="AV66" i="1"/>
  <c r="BE21" i="1"/>
  <c r="BE57" i="1"/>
  <c r="BE69" i="1"/>
  <c r="BF81" i="1"/>
  <c r="BO9" i="1"/>
  <c r="BO21" i="1"/>
  <c r="BP57" i="1"/>
  <c r="BP69" i="1"/>
  <c r="BP81" i="1"/>
  <c r="BP93" i="1"/>
  <c r="BZ9" i="1"/>
  <c r="BZ21" i="1"/>
  <c r="BZ33" i="1"/>
  <c r="BY48" i="1"/>
  <c r="BZ57" i="1"/>
  <c r="BY60" i="1"/>
  <c r="BZ69" i="1"/>
  <c r="BY72" i="1"/>
  <c r="BY84" i="1"/>
  <c r="CT6" i="1"/>
  <c r="CS18" i="1"/>
  <c r="CS30" i="1"/>
  <c r="CS54" i="1"/>
  <c r="CS66" i="1"/>
  <c r="CS78" i="1"/>
  <c r="CS90" i="1"/>
  <c r="AA81" i="1"/>
  <c r="BO36" i="1"/>
  <c r="BP36" i="1"/>
  <c r="BP60" i="1"/>
  <c r="BO60" i="1"/>
  <c r="BP72" i="1"/>
  <c r="BO72" i="1"/>
  <c r="CS21" i="1"/>
  <c r="CT21" i="1"/>
  <c r="G21" i="1"/>
  <c r="AC23" i="1" s="1"/>
  <c r="H48" i="1"/>
  <c r="H51" i="1"/>
  <c r="G54" i="1"/>
  <c r="H66" i="1"/>
  <c r="H69" i="1"/>
  <c r="H90" i="1"/>
  <c r="Q81" i="1"/>
  <c r="Q69" i="1"/>
  <c r="Q57" i="1"/>
  <c r="AB12" i="1"/>
  <c r="AB24" i="1"/>
  <c r="AB36" i="1"/>
  <c r="AB48" i="1"/>
  <c r="AB60" i="1"/>
  <c r="AB72" i="1"/>
  <c r="AB84" i="1"/>
  <c r="AB96" i="1"/>
  <c r="AB6" i="1"/>
  <c r="AB75" i="1"/>
  <c r="AB51" i="1"/>
  <c r="AL93" i="1"/>
  <c r="AK93" i="1"/>
  <c r="AV48" i="1"/>
  <c r="AU48" i="1"/>
  <c r="BO48" i="1"/>
  <c r="AA57" i="1"/>
  <c r="CS33" i="1"/>
  <c r="CT33" i="1"/>
  <c r="H21" i="1"/>
  <c r="CA25" i="1"/>
  <c r="G48" i="1"/>
  <c r="G66" i="1"/>
  <c r="AM67" i="1" s="1"/>
  <c r="H72" i="1"/>
  <c r="G81" i="1"/>
  <c r="AM83" i="1" s="1"/>
  <c r="G90" i="1"/>
  <c r="S91" i="1" s="1"/>
  <c r="Q66" i="1"/>
  <c r="Q54" i="1"/>
  <c r="AB9" i="1"/>
  <c r="AA21" i="1"/>
  <c r="AA33" i="1"/>
  <c r="AA24" i="1"/>
  <c r="AB21" i="1"/>
  <c r="AL33" i="1"/>
  <c r="AL60" i="1"/>
  <c r="AK60" i="1"/>
  <c r="AU69" i="1"/>
  <c r="AV69" i="1"/>
  <c r="AU81" i="1"/>
  <c r="AV81" i="1"/>
  <c r="R75" i="1"/>
  <c r="R51" i="1"/>
  <c r="CS57" i="1"/>
  <c r="CT57" i="1"/>
  <c r="CS69" i="1"/>
  <c r="CT69" i="1"/>
  <c r="CS81" i="1"/>
  <c r="CT81" i="1"/>
  <c r="H18" i="1"/>
  <c r="H78" i="1"/>
  <c r="G84" i="1"/>
  <c r="AB18" i="1"/>
  <c r="AB30" i="1"/>
  <c r="AB54" i="1"/>
  <c r="AB66" i="1"/>
  <c r="AA18" i="1"/>
  <c r="AL12" i="1"/>
  <c r="AK12" i="1"/>
  <c r="BY18" i="1"/>
  <c r="BZ18" i="1"/>
  <c r="BY30" i="1"/>
  <c r="BZ30" i="1"/>
  <c r="BY54" i="1"/>
  <c r="BZ54" i="1"/>
  <c r="BY66" i="1"/>
  <c r="BZ66" i="1"/>
  <c r="BY90" i="1"/>
  <c r="BZ90" i="1"/>
  <c r="CI51" i="1"/>
  <c r="CJ51" i="1"/>
  <c r="CJ63" i="1"/>
  <c r="AL6" i="1"/>
  <c r="AL48" i="1"/>
  <c r="AL51" i="1"/>
  <c r="AL54" i="1"/>
  <c r="AK90" i="1"/>
  <c r="AL96" i="1"/>
  <c r="AL99" i="1"/>
  <c r="AV6" i="1"/>
  <c r="AU21" i="1"/>
  <c r="AV24" i="1"/>
  <c r="AK30" i="1"/>
  <c r="AL36" i="1"/>
  <c r="AL39" i="1"/>
  <c r="AK78" i="1"/>
  <c r="AL84" i="1"/>
  <c r="AU57" i="1"/>
  <c r="AV60" i="1"/>
  <c r="BE12" i="1"/>
  <c r="BF12" i="1"/>
  <c r="BE36" i="1"/>
  <c r="BF36" i="1"/>
  <c r="BE48" i="1"/>
  <c r="BF48" i="1"/>
  <c r="BE60" i="1"/>
  <c r="BF60" i="1"/>
  <c r="BE72" i="1"/>
  <c r="BF72" i="1"/>
  <c r="BP6" i="1"/>
  <c r="BO18" i="1"/>
  <c r="BO54" i="1"/>
  <c r="BO66" i="1"/>
  <c r="BO78" i="1"/>
  <c r="BO90" i="1"/>
  <c r="BZ48" i="1"/>
  <c r="BZ60" i="1"/>
  <c r="BZ72" i="1"/>
  <c r="BZ84" i="1"/>
  <c r="CJ9" i="1"/>
  <c r="CJ21" i="1"/>
  <c r="CJ33" i="1"/>
  <c r="CJ57" i="1"/>
  <c r="CJ69" i="1"/>
  <c r="CJ81" i="1"/>
  <c r="CJ6" i="1"/>
  <c r="CT51" i="1"/>
  <c r="CT63" i="1"/>
  <c r="AL24" i="1"/>
  <c r="AL27" i="1"/>
  <c r="AL30" i="1"/>
  <c r="AK36" i="1"/>
  <c r="AK66" i="1"/>
  <c r="AL72" i="1"/>
  <c r="AL75" i="1"/>
  <c r="AL78" i="1"/>
  <c r="AK84" i="1"/>
  <c r="AK99" i="1"/>
  <c r="AV12" i="1"/>
  <c r="AV18" i="1"/>
  <c r="AV57" i="1"/>
  <c r="AU60" i="1"/>
  <c r="AV72" i="1"/>
  <c r="AU72" i="1"/>
  <c r="AV84" i="1"/>
  <c r="AU84" i="1"/>
  <c r="BE6" i="1"/>
  <c r="BF90" i="1"/>
  <c r="BO51" i="1"/>
  <c r="BO63" i="1"/>
  <c r="BY9" i="1"/>
  <c r="BY21" i="1"/>
  <c r="BY33" i="1"/>
  <c r="BY57" i="1"/>
  <c r="BY69" i="1"/>
  <c r="BY81" i="1"/>
  <c r="CJ18" i="1"/>
  <c r="CJ54" i="1"/>
  <c r="CJ66" i="1"/>
  <c r="CJ78" i="1"/>
  <c r="CJ90" i="1"/>
  <c r="CS12" i="1"/>
  <c r="CS24" i="1"/>
  <c r="CS36" i="1"/>
  <c r="CS48" i="1"/>
  <c r="CS60" i="1"/>
  <c r="CS72" i="1"/>
  <c r="CS84" i="1"/>
  <c r="BF6" i="1"/>
  <c r="BF21" i="1"/>
  <c r="BO6" i="1"/>
  <c r="BO81" i="1"/>
  <c r="BO69" i="1"/>
  <c r="BO57" i="1"/>
  <c r="BP63" i="1"/>
  <c r="BP51" i="1"/>
  <c r="BP18" i="1"/>
  <c r="CI90" i="1"/>
  <c r="CI78" i="1"/>
  <c r="CI66" i="1"/>
  <c r="CI54" i="1"/>
  <c r="CI18" i="1"/>
  <c r="CJ84" i="1"/>
  <c r="CJ72" i="1"/>
  <c r="CJ60" i="1"/>
  <c r="CJ48" i="1"/>
  <c r="CJ24" i="1"/>
  <c r="CJ12" i="1"/>
  <c r="AV78" i="1"/>
  <c r="AV96" i="1"/>
  <c r="BF69" i="1"/>
  <c r="BF57" i="1"/>
  <c r="BZ51" i="1"/>
  <c r="CI6" i="1"/>
  <c r="CT90" i="1"/>
  <c r="CT78" i="1"/>
  <c r="CT66" i="1"/>
  <c r="CT54" i="1"/>
  <c r="CT30" i="1"/>
  <c r="CT18" i="1"/>
  <c r="AU96" i="1"/>
  <c r="AU51" i="1"/>
  <c r="AU6" i="1"/>
  <c r="AU18" i="1"/>
  <c r="AU54" i="1"/>
  <c r="AU66" i="1"/>
  <c r="AU78" i="1"/>
  <c r="AK27" i="1"/>
  <c r="AK39" i="1"/>
  <c r="AK51" i="1"/>
  <c r="AK75" i="1"/>
  <c r="AK6" i="1"/>
  <c r="AK18" i="1"/>
  <c r="AA99" i="1"/>
  <c r="G51" i="1"/>
  <c r="G18" i="1"/>
  <c r="BQ20" i="1" s="1"/>
  <c r="CA38" i="1" l="1"/>
  <c r="AM38" i="1"/>
  <c r="J24" i="1"/>
  <c r="BQ95" i="1"/>
  <c r="S93" i="1"/>
  <c r="BQ93" i="1"/>
  <c r="CA94" i="1"/>
  <c r="CB93" i="1" s="1"/>
  <c r="BG60" i="1"/>
  <c r="BH60" i="1" s="1"/>
  <c r="AC61" i="1"/>
  <c r="BG61" i="1"/>
  <c r="CK62" i="1"/>
  <c r="K33" i="1"/>
  <c r="S102" i="1"/>
  <c r="AW101" i="1"/>
  <c r="BG101" i="1"/>
  <c r="CA62" i="1"/>
  <c r="BG62" i="1"/>
  <c r="S92" i="1"/>
  <c r="BG93" i="1"/>
  <c r="AC94" i="1"/>
  <c r="BG94" i="1"/>
  <c r="CA93" i="1"/>
  <c r="AC93" i="1"/>
  <c r="S90" i="1"/>
  <c r="BQ94" i="1"/>
  <c r="AC95" i="1"/>
  <c r="AM60" i="1"/>
  <c r="AN60" i="1" s="1"/>
  <c r="CU10" i="1"/>
  <c r="AW95" i="1"/>
  <c r="CK61" i="1"/>
  <c r="AW93" i="1"/>
  <c r="CU61" i="1"/>
  <c r="CA61" i="1"/>
  <c r="AW60" i="1"/>
  <c r="AX60" i="1" s="1"/>
  <c r="S95" i="1"/>
  <c r="AW94" i="1"/>
  <c r="S60" i="1"/>
  <c r="U60" i="1" s="1"/>
  <c r="AC62" i="1"/>
  <c r="CU60" i="1"/>
  <c r="CV60" i="1" s="1"/>
  <c r="BG95" i="1"/>
  <c r="S94" i="1"/>
  <c r="AC100" i="1"/>
  <c r="S6" i="1"/>
  <c r="AC8" i="1"/>
  <c r="CK104" i="1"/>
  <c r="BG100" i="1"/>
  <c r="AC99" i="1"/>
  <c r="AC102" i="1"/>
  <c r="BQ99" i="1"/>
  <c r="CK102" i="1"/>
  <c r="BG104" i="1"/>
  <c r="CU104" i="1"/>
  <c r="BQ9" i="1"/>
  <c r="CA102" i="1"/>
  <c r="AW100" i="1"/>
  <c r="CU103" i="1"/>
  <c r="BG102" i="1"/>
  <c r="BQ60" i="1"/>
  <c r="BS60" i="1" s="1"/>
  <c r="CA103" i="1"/>
  <c r="CA101" i="1"/>
  <c r="AM103" i="1"/>
  <c r="CU100" i="1"/>
  <c r="BQ100" i="1"/>
  <c r="AC36" i="1"/>
  <c r="BG10" i="1"/>
  <c r="AM99" i="1"/>
  <c r="BG38" i="1"/>
  <c r="AW99" i="1"/>
  <c r="CK100" i="1"/>
  <c r="CK37" i="1"/>
  <c r="CA104" i="1"/>
  <c r="CK99" i="1"/>
  <c r="AC60" i="1"/>
  <c r="AD60" i="1" s="1"/>
  <c r="BG36" i="1"/>
  <c r="CA29" i="1"/>
  <c r="AM62" i="1"/>
  <c r="AW62" i="1"/>
  <c r="DE60" i="1"/>
  <c r="DF60" i="1" s="1"/>
  <c r="AC38" i="1"/>
  <c r="CA60" i="1"/>
  <c r="CB60" i="1" s="1"/>
  <c r="CU62" i="1"/>
  <c r="CK60" i="1"/>
  <c r="CM60" i="1" s="1"/>
  <c r="AM61" i="1"/>
  <c r="CA10" i="1"/>
  <c r="AW61" i="1"/>
  <c r="DE62" i="1"/>
  <c r="DO60" i="1"/>
  <c r="DQ60" i="1" s="1"/>
  <c r="DY60" i="1"/>
  <c r="DZ60" i="1" s="1"/>
  <c r="S61" i="1"/>
  <c r="S62" i="1"/>
  <c r="BQ62" i="1"/>
  <c r="BQ61" i="1"/>
  <c r="S11" i="1"/>
  <c r="CU9" i="1"/>
  <c r="AC9" i="1"/>
  <c r="BQ10" i="1"/>
  <c r="AC10" i="1"/>
  <c r="CU11" i="1"/>
  <c r="BQ11" i="1"/>
  <c r="CA11" i="1"/>
  <c r="BG9" i="1"/>
  <c r="DY62" i="1"/>
  <c r="CK8" i="1"/>
  <c r="AW11" i="1"/>
  <c r="AM10" i="1"/>
  <c r="S10" i="1"/>
  <c r="AC11" i="1"/>
  <c r="BG11" i="1"/>
  <c r="S38" i="1"/>
  <c r="CA37" i="1"/>
  <c r="CA36" i="1"/>
  <c r="CK38" i="1"/>
  <c r="T96" i="1"/>
  <c r="DE61" i="1"/>
  <c r="BQ104" i="1"/>
  <c r="CU102" i="1"/>
  <c r="AW23" i="1"/>
  <c r="AW104" i="1"/>
  <c r="AM102" i="1"/>
  <c r="BQ102" i="1"/>
  <c r="CU17" i="1"/>
  <c r="BG83" i="1"/>
  <c r="AW103" i="1"/>
  <c r="CU38" i="1"/>
  <c r="CK29" i="1"/>
  <c r="AM36" i="1"/>
  <c r="CK103" i="1"/>
  <c r="CA100" i="1"/>
  <c r="BQ101" i="1"/>
  <c r="CK101" i="1"/>
  <c r="AM101" i="1"/>
  <c r="S32" i="1"/>
  <c r="CU7" i="1"/>
  <c r="BG25" i="1"/>
  <c r="CA99" i="1"/>
  <c r="CK11" i="1"/>
  <c r="BQ82" i="1"/>
  <c r="DO62" i="1"/>
  <c r="S36" i="1"/>
  <c r="CU99" i="1"/>
  <c r="BQ38" i="1"/>
  <c r="AW67" i="1"/>
  <c r="AW102" i="1"/>
  <c r="DO61" i="1"/>
  <c r="AC30" i="1"/>
  <c r="CU22" i="1"/>
  <c r="AM81" i="1"/>
  <c r="AC22" i="1"/>
  <c r="S23" i="1"/>
  <c r="BQ33" i="1"/>
  <c r="CU19" i="1"/>
  <c r="BG30" i="1"/>
  <c r="BQ32" i="1"/>
  <c r="BR30" i="1" s="1"/>
  <c r="BG99" i="1"/>
  <c r="AM104" i="1"/>
  <c r="CU67" i="1"/>
  <c r="BQ103" i="1"/>
  <c r="CU101" i="1"/>
  <c r="CA68" i="1"/>
  <c r="BQ66" i="1"/>
  <c r="BS66" i="1" s="1"/>
  <c r="CU37" i="1"/>
  <c r="BQ28" i="1"/>
  <c r="S81" i="1"/>
  <c r="J33" i="1"/>
  <c r="BQ80" i="1"/>
  <c r="AM34" i="1"/>
  <c r="AW83" i="1"/>
  <c r="CU78" i="1"/>
  <c r="BQ24" i="1"/>
  <c r="BG27" i="1"/>
  <c r="CK33" i="1"/>
  <c r="CA35" i="1"/>
  <c r="AC15" i="1"/>
  <c r="CA34" i="1"/>
  <c r="AM21" i="1"/>
  <c r="BG67" i="1"/>
  <c r="AM19" i="1"/>
  <c r="AC28" i="1"/>
  <c r="CA30" i="1"/>
  <c r="AW27" i="1"/>
  <c r="CA83" i="1"/>
  <c r="CA28" i="1"/>
  <c r="CA27" i="1"/>
  <c r="CU81" i="1"/>
  <c r="CK80" i="1"/>
  <c r="CK66" i="1"/>
  <c r="CL66" i="1" s="1"/>
  <c r="CA33" i="1"/>
  <c r="AW38" i="1"/>
  <c r="AM15" i="1"/>
  <c r="BG17" i="1"/>
  <c r="AW15" i="1"/>
  <c r="CA22" i="1"/>
  <c r="S29" i="1"/>
  <c r="U27" i="1" s="1"/>
  <c r="AM28" i="1"/>
  <c r="CU32" i="1"/>
  <c r="CU27" i="1"/>
  <c r="CA20" i="1"/>
  <c r="BG72" i="1"/>
  <c r="BQ6" i="1"/>
  <c r="CK34" i="1"/>
  <c r="CK28" i="1"/>
  <c r="AM66" i="1"/>
  <c r="AO66" i="1" s="1"/>
  <c r="CA9" i="1"/>
  <c r="AW66" i="1"/>
  <c r="AY66" i="1" s="1"/>
  <c r="AC27" i="1"/>
  <c r="AM27" i="1"/>
  <c r="CK16" i="1"/>
  <c r="BQ17" i="1"/>
  <c r="BG28" i="1"/>
  <c r="CK6" i="1"/>
  <c r="BQ8" i="1"/>
  <c r="AW80" i="1"/>
  <c r="CK17" i="1"/>
  <c r="CU23" i="1"/>
  <c r="BG18" i="1"/>
  <c r="AW17" i="1"/>
  <c r="AC16" i="1"/>
  <c r="CU68" i="1"/>
  <c r="CU83" i="1"/>
  <c r="CK20" i="1"/>
  <c r="BG24" i="1"/>
  <c r="CU36" i="1"/>
  <c r="AW20" i="1"/>
  <c r="AM29" i="1"/>
  <c r="S21" i="1"/>
  <c r="BG20" i="1"/>
  <c r="AW19" i="1"/>
  <c r="CA67" i="1"/>
  <c r="AM33" i="1"/>
  <c r="CA16" i="1"/>
  <c r="CU15" i="1"/>
  <c r="AW7" i="1"/>
  <c r="S27" i="1"/>
  <c r="AW32" i="1"/>
  <c r="BQ36" i="1"/>
  <c r="BG16" i="1"/>
  <c r="AW22" i="1"/>
  <c r="AW29" i="1"/>
  <c r="S15" i="1"/>
  <c r="BG35" i="1"/>
  <c r="AM7" i="1"/>
  <c r="CA82" i="1"/>
  <c r="AW6" i="1"/>
  <c r="CU73" i="1"/>
  <c r="CK35" i="1"/>
  <c r="BG103" i="1"/>
  <c r="CU40" i="1"/>
  <c r="DY86" i="1"/>
  <c r="DY85" i="1"/>
  <c r="DY84" i="1"/>
  <c r="DO85" i="1"/>
  <c r="DO86" i="1"/>
  <c r="DO84" i="1"/>
  <c r="DE86" i="1"/>
  <c r="DE84" i="1"/>
  <c r="DE85" i="1"/>
  <c r="S48" i="1"/>
  <c r="U48" i="1" s="1"/>
  <c r="DY48" i="1"/>
  <c r="DY49" i="1"/>
  <c r="DY50" i="1"/>
  <c r="DO48" i="1"/>
  <c r="DO49" i="1"/>
  <c r="DO50" i="1"/>
  <c r="DE50" i="1"/>
  <c r="DE48" i="1"/>
  <c r="DE49" i="1"/>
  <c r="DY13" i="1"/>
  <c r="AM14" i="1"/>
  <c r="DY14" i="1"/>
  <c r="DY12" i="1"/>
  <c r="DO12" i="1"/>
  <c r="DO13" i="1"/>
  <c r="DO14" i="1"/>
  <c r="DE12" i="1"/>
  <c r="DE13" i="1"/>
  <c r="DE14" i="1"/>
  <c r="CU13" i="1"/>
  <c r="BQ75" i="1"/>
  <c r="BQ72" i="1"/>
  <c r="BG84" i="1"/>
  <c r="S39" i="1"/>
  <c r="AM39" i="1"/>
  <c r="CK12" i="1"/>
  <c r="BQ76" i="1"/>
  <c r="BG77" i="1"/>
  <c r="AW14" i="1"/>
  <c r="CK41" i="1"/>
  <c r="AW12" i="1"/>
  <c r="S85" i="1"/>
  <c r="S22" i="1"/>
  <c r="DY22" i="1"/>
  <c r="DY23" i="1"/>
  <c r="DY21" i="1"/>
  <c r="DO22" i="1"/>
  <c r="DO21" i="1"/>
  <c r="DO23" i="1"/>
  <c r="DE21" i="1"/>
  <c r="DE23" i="1"/>
  <c r="DE22" i="1"/>
  <c r="K6" i="1"/>
  <c r="J6" i="1"/>
  <c r="AC79" i="1"/>
  <c r="AC86" i="1"/>
  <c r="S79" i="1"/>
  <c r="CA6" i="1"/>
  <c r="BQ48" i="1"/>
  <c r="AW81" i="1"/>
  <c r="AM18" i="1"/>
  <c r="K39" i="1"/>
  <c r="J39" i="1"/>
  <c r="CA78" i="1"/>
  <c r="AM82" i="1"/>
  <c r="CU18" i="1"/>
  <c r="CK78" i="1"/>
  <c r="CK7" i="1"/>
  <c r="AW48" i="1"/>
  <c r="AM25" i="1"/>
  <c r="S75" i="1"/>
  <c r="K75" i="1"/>
  <c r="J75" i="1"/>
  <c r="CU80" i="1"/>
  <c r="CK77" i="1"/>
  <c r="CK22" i="1"/>
  <c r="CA66" i="1"/>
  <c r="BS96" i="1"/>
  <c r="BQ23" i="1"/>
  <c r="BG34" i="1"/>
  <c r="AW79" i="1"/>
  <c r="AM86" i="1"/>
  <c r="CK84" i="1"/>
  <c r="CK21" i="1"/>
  <c r="CA19" i="1"/>
  <c r="AW24" i="1"/>
  <c r="AM31" i="1"/>
  <c r="CA8" i="1"/>
  <c r="CK83" i="1"/>
  <c r="CA26" i="1"/>
  <c r="BQ68" i="1"/>
  <c r="BG8" i="1"/>
  <c r="AM30" i="1"/>
  <c r="AW10" i="1"/>
  <c r="DY9" i="1"/>
  <c r="DY10" i="1"/>
  <c r="DY11" i="1"/>
  <c r="DO11" i="1"/>
  <c r="DO9" i="1"/>
  <c r="DO10" i="1"/>
  <c r="AW9" i="1"/>
  <c r="DE11" i="1"/>
  <c r="DE10" i="1"/>
  <c r="DE9" i="1"/>
  <c r="BQ49" i="1"/>
  <c r="CU28" i="1"/>
  <c r="BQ67" i="1"/>
  <c r="BG7" i="1"/>
  <c r="AW68" i="1"/>
  <c r="S40" i="1"/>
  <c r="BQ19" i="1"/>
  <c r="BG75" i="1"/>
  <c r="AW82" i="1"/>
  <c r="S77" i="1"/>
  <c r="BQ14" i="1"/>
  <c r="CK49" i="1"/>
  <c r="BG13" i="1"/>
  <c r="S25" i="1"/>
  <c r="DY24" i="1"/>
  <c r="DY25" i="1"/>
  <c r="DY26" i="1"/>
  <c r="DO26" i="1"/>
  <c r="DO24" i="1"/>
  <c r="DO25" i="1"/>
  <c r="DE26" i="1"/>
  <c r="DE25" i="1"/>
  <c r="DE24" i="1"/>
  <c r="CA14" i="1"/>
  <c r="BG50" i="1"/>
  <c r="AM26" i="1"/>
  <c r="CK26" i="1"/>
  <c r="CK86" i="1"/>
  <c r="AW72" i="1"/>
  <c r="CK85" i="1"/>
  <c r="CA74" i="1"/>
  <c r="CA12" i="1"/>
  <c r="BG48" i="1"/>
  <c r="BI96" i="1"/>
  <c r="BH96" i="1"/>
  <c r="BQ39" i="1"/>
  <c r="S41" i="1"/>
  <c r="AC33" i="1"/>
  <c r="DY34" i="1"/>
  <c r="DY35" i="1"/>
  <c r="DY33" i="1"/>
  <c r="DO34" i="1"/>
  <c r="DO33" i="1"/>
  <c r="DO35" i="1"/>
  <c r="DE33" i="1"/>
  <c r="DE34" i="1"/>
  <c r="DE35" i="1"/>
  <c r="AC6" i="1"/>
  <c r="S31" i="1"/>
  <c r="AC31" i="1"/>
  <c r="S30" i="1"/>
  <c r="CU79" i="1"/>
  <c r="CK79" i="1"/>
  <c r="CA84" i="1"/>
  <c r="BQ34" i="1"/>
  <c r="AW73" i="1"/>
  <c r="AM8" i="1"/>
  <c r="S16" i="1"/>
  <c r="AM16" i="1"/>
  <c r="AN15" i="1" s="1"/>
  <c r="DY16" i="1"/>
  <c r="DY17" i="1"/>
  <c r="DY15" i="1"/>
  <c r="DO17" i="1"/>
  <c r="DO15" i="1"/>
  <c r="DO16" i="1"/>
  <c r="DE15" i="1"/>
  <c r="DE17" i="1"/>
  <c r="DE16" i="1"/>
  <c r="CA24" i="1"/>
  <c r="CK25" i="1"/>
  <c r="CA21" i="1"/>
  <c r="BQ16" i="1"/>
  <c r="AW34" i="1"/>
  <c r="AM17" i="1"/>
  <c r="CU26" i="1"/>
  <c r="CV96" i="1"/>
  <c r="CK68" i="1"/>
  <c r="CK14" i="1"/>
  <c r="CA50" i="1"/>
  <c r="BQ15" i="1"/>
  <c r="BG26" i="1"/>
  <c r="AW41" i="1"/>
  <c r="AM78" i="1"/>
  <c r="AM6" i="1"/>
  <c r="CU48" i="1"/>
  <c r="CU30" i="1"/>
  <c r="CK13" i="1"/>
  <c r="AW16" i="1"/>
  <c r="AM23" i="1"/>
  <c r="S37" i="1"/>
  <c r="DY36" i="1"/>
  <c r="DY37" i="1"/>
  <c r="DY38" i="1"/>
  <c r="DO38" i="1"/>
  <c r="DO37" i="1"/>
  <c r="DO36" i="1"/>
  <c r="DE38" i="1"/>
  <c r="DE36" i="1"/>
  <c r="DE37" i="1"/>
  <c r="CU34" i="1"/>
  <c r="CK74" i="1"/>
  <c r="CA18" i="1"/>
  <c r="BG78" i="1"/>
  <c r="AW85" i="1"/>
  <c r="AM22" i="1"/>
  <c r="CU20" i="1"/>
  <c r="CK19" i="1"/>
  <c r="CA17" i="1"/>
  <c r="BQ37" i="1"/>
  <c r="BG39" i="1"/>
  <c r="AM11" i="1"/>
  <c r="BG68" i="1"/>
  <c r="AW74" i="1"/>
  <c r="AM9" i="1"/>
  <c r="S14" i="1"/>
  <c r="AM41" i="1"/>
  <c r="BG86" i="1"/>
  <c r="AW49" i="1"/>
  <c r="BQ74" i="1"/>
  <c r="CK72" i="1"/>
  <c r="CU85" i="1"/>
  <c r="AC40" i="1"/>
  <c r="BG14" i="1"/>
  <c r="AM13" i="1"/>
  <c r="S83" i="1"/>
  <c r="DY81" i="1"/>
  <c r="DY82" i="1"/>
  <c r="DY83" i="1"/>
  <c r="DO81" i="1"/>
  <c r="DO83" i="1"/>
  <c r="DO82" i="1"/>
  <c r="DE81" i="1"/>
  <c r="DE83" i="1"/>
  <c r="DE82" i="1"/>
  <c r="S26" i="1"/>
  <c r="BQ30" i="1"/>
  <c r="DY32" i="1"/>
  <c r="DY31" i="1"/>
  <c r="DY30" i="1"/>
  <c r="DO31" i="1"/>
  <c r="DO30" i="1"/>
  <c r="DO32" i="1"/>
  <c r="DE31" i="1"/>
  <c r="DE32" i="1"/>
  <c r="DE30" i="1"/>
  <c r="AC32" i="1"/>
  <c r="CU33" i="1"/>
  <c r="CK40" i="1"/>
  <c r="BG82" i="1"/>
  <c r="BG12" i="1"/>
  <c r="AW35" i="1"/>
  <c r="AM80" i="1"/>
  <c r="S76" i="1"/>
  <c r="K15" i="1"/>
  <c r="J15" i="1"/>
  <c r="CA23" i="1"/>
  <c r="CU24" i="1"/>
  <c r="CK31" i="1"/>
  <c r="CA75" i="1"/>
  <c r="BQ79" i="1"/>
  <c r="BG19" i="1"/>
  <c r="AW18" i="1"/>
  <c r="AC41" i="1"/>
  <c r="AM74" i="1"/>
  <c r="CA31" i="1"/>
  <c r="BQ86" i="1"/>
  <c r="BQ7" i="1"/>
  <c r="AM40" i="1"/>
  <c r="CU14" i="1"/>
  <c r="CA81" i="1"/>
  <c r="BQ85" i="1"/>
  <c r="BG79" i="1"/>
  <c r="AW86" i="1"/>
  <c r="AC77" i="1"/>
  <c r="DO27" i="1"/>
  <c r="DY27" i="1"/>
  <c r="DY29" i="1"/>
  <c r="DY28" i="1"/>
  <c r="DO29" i="1"/>
  <c r="DO28" i="1"/>
  <c r="DE28" i="1"/>
  <c r="DE27" i="1"/>
  <c r="DE29" i="1"/>
  <c r="BI60" i="1"/>
  <c r="CA77" i="1"/>
  <c r="CK50" i="1"/>
  <c r="CA80" i="1"/>
  <c r="BQ29" i="1"/>
  <c r="AM84" i="1"/>
  <c r="AC76" i="1"/>
  <c r="BQ27" i="1"/>
  <c r="CK9" i="1"/>
  <c r="CU82" i="1"/>
  <c r="CA79" i="1"/>
  <c r="BG31" i="1"/>
  <c r="AW30" i="1"/>
  <c r="AC29" i="1"/>
  <c r="CU49" i="1"/>
  <c r="CA39" i="1"/>
  <c r="BG37" i="1"/>
  <c r="AW50" i="1"/>
  <c r="AM73" i="1"/>
  <c r="DY101" i="1"/>
  <c r="DY104" i="1"/>
  <c r="DY100" i="1"/>
  <c r="DY103" i="1"/>
  <c r="DY99" i="1"/>
  <c r="DY102" i="1"/>
  <c r="DO100" i="1"/>
  <c r="DO104" i="1"/>
  <c r="DO99" i="1"/>
  <c r="DO103" i="1"/>
  <c r="DO102" i="1"/>
  <c r="DO101" i="1"/>
  <c r="DE100" i="1"/>
  <c r="DE104" i="1"/>
  <c r="DE99" i="1"/>
  <c r="DE103" i="1"/>
  <c r="DE101" i="1"/>
  <c r="DE102" i="1"/>
  <c r="BQ50" i="1"/>
  <c r="AW40" i="1"/>
  <c r="AX39" i="1" s="1"/>
  <c r="AM50" i="1"/>
  <c r="CA48" i="1"/>
  <c r="AO60" i="1"/>
  <c r="CU50" i="1"/>
  <c r="BG85" i="1"/>
  <c r="CU41" i="1"/>
  <c r="AC12" i="1"/>
  <c r="CK48" i="1"/>
  <c r="K36" i="1"/>
  <c r="J36" i="1"/>
  <c r="AW77" i="1"/>
  <c r="AM12" i="1"/>
  <c r="CU12" i="1"/>
  <c r="AM75" i="1"/>
  <c r="AC75" i="1"/>
  <c r="AC20" i="1"/>
  <c r="DY19" i="1"/>
  <c r="DY20" i="1"/>
  <c r="DY18" i="1"/>
  <c r="DO20" i="1"/>
  <c r="DO19" i="1"/>
  <c r="DO18" i="1"/>
  <c r="DE18" i="1"/>
  <c r="DE20" i="1"/>
  <c r="DE19" i="1"/>
  <c r="S82" i="1"/>
  <c r="CU25" i="1"/>
  <c r="CK32" i="1"/>
  <c r="BQ25" i="1"/>
  <c r="BG74" i="1"/>
  <c r="AM72" i="1"/>
  <c r="BQ73" i="1"/>
  <c r="CU16" i="1"/>
  <c r="CK23" i="1"/>
  <c r="BQ41" i="1"/>
  <c r="BG81" i="1"/>
  <c r="AW8" i="1"/>
  <c r="CK18" i="1"/>
  <c r="CU39" i="1"/>
  <c r="BQ78" i="1"/>
  <c r="AW33" i="1"/>
  <c r="AM32" i="1"/>
  <c r="CA86" i="1"/>
  <c r="AW21" i="1"/>
  <c r="CU6" i="1"/>
  <c r="CK76" i="1"/>
  <c r="CA73" i="1"/>
  <c r="BQ77" i="1"/>
  <c r="BQ22" i="1"/>
  <c r="BG41" i="1"/>
  <c r="AM85" i="1"/>
  <c r="AC39" i="1"/>
  <c r="AW75" i="1"/>
  <c r="CU29" i="1"/>
  <c r="CK36" i="1"/>
  <c r="CA72" i="1"/>
  <c r="BQ84" i="1"/>
  <c r="BQ21" i="1"/>
  <c r="BG40" i="1"/>
  <c r="AM76" i="1"/>
  <c r="K27" i="1"/>
  <c r="CK82" i="1"/>
  <c r="BQ83" i="1"/>
  <c r="BQ12" i="1"/>
  <c r="BG23" i="1"/>
  <c r="AW84" i="1"/>
  <c r="AC13" i="1"/>
  <c r="CK81" i="1"/>
  <c r="AM20" i="1"/>
  <c r="BQ81" i="1"/>
  <c r="BG29" i="1"/>
  <c r="AW36" i="1"/>
  <c r="AM49" i="1"/>
  <c r="J99" i="1"/>
  <c r="DO40" i="1"/>
  <c r="DY40" i="1"/>
  <c r="DY39" i="1"/>
  <c r="DY41" i="1"/>
  <c r="DO39" i="1"/>
  <c r="DO41" i="1"/>
  <c r="DE41" i="1"/>
  <c r="DE39" i="1"/>
  <c r="DE40" i="1"/>
  <c r="CU86" i="1"/>
  <c r="BG49" i="1"/>
  <c r="CA76" i="1"/>
  <c r="CK75" i="1"/>
  <c r="BQ40" i="1"/>
  <c r="AW13" i="1"/>
  <c r="CA41" i="1"/>
  <c r="CA40" i="1"/>
  <c r="AC74" i="1"/>
  <c r="DY72" i="1"/>
  <c r="DY74" i="1"/>
  <c r="DY73" i="1"/>
  <c r="DO72" i="1"/>
  <c r="DO74" i="1"/>
  <c r="DO73" i="1"/>
  <c r="DE74" i="1"/>
  <c r="DE72" i="1"/>
  <c r="DE73" i="1"/>
  <c r="BI93" i="1"/>
  <c r="CA85" i="1"/>
  <c r="CK39" i="1"/>
  <c r="AW26" i="1"/>
  <c r="AC67" i="1"/>
  <c r="DY67" i="1"/>
  <c r="DY66" i="1"/>
  <c r="DY68" i="1"/>
  <c r="DO68" i="1"/>
  <c r="DO67" i="1"/>
  <c r="DO66" i="1"/>
  <c r="DE67" i="1"/>
  <c r="DE68" i="1"/>
  <c r="DE66" i="1"/>
  <c r="S80" i="1"/>
  <c r="DY78" i="1"/>
  <c r="DY80" i="1"/>
  <c r="DY79" i="1"/>
  <c r="DO80" i="1"/>
  <c r="DO78" i="1"/>
  <c r="DO79" i="1"/>
  <c r="DE79" i="1"/>
  <c r="DE78" i="1"/>
  <c r="DE80" i="1"/>
  <c r="AC25" i="1"/>
  <c r="CK24" i="1"/>
  <c r="BG66" i="1"/>
  <c r="AM48" i="1"/>
  <c r="DY7" i="1"/>
  <c r="DY8" i="1"/>
  <c r="DY6" i="1"/>
  <c r="DO6" i="1"/>
  <c r="DO8" i="1"/>
  <c r="DO7" i="1"/>
  <c r="DE8" i="1"/>
  <c r="DE6" i="1"/>
  <c r="DE7" i="1"/>
  <c r="BQ26" i="1"/>
  <c r="CU8" i="1"/>
  <c r="BG73" i="1"/>
  <c r="AM79" i="1"/>
  <c r="CU31" i="1"/>
  <c r="CL96" i="1"/>
  <c r="CK30" i="1"/>
  <c r="BG80" i="1"/>
  <c r="AW25" i="1"/>
  <c r="AM24" i="1"/>
  <c r="AC24" i="1"/>
  <c r="CA32" i="1"/>
  <c r="CU84" i="1"/>
  <c r="CK67" i="1"/>
  <c r="CA49" i="1"/>
  <c r="BG33" i="1"/>
  <c r="AM77" i="1"/>
  <c r="BQ35" i="1"/>
  <c r="CU21" i="1"/>
  <c r="BQ13" i="1"/>
  <c r="BG32" i="1"/>
  <c r="AW31" i="1"/>
  <c r="AM68" i="1"/>
  <c r="BG22" i="1"/>
  <c r="CA15" i="1"/>
  <c r="CU66" i="1"/>
  <c r="CK73" i="1"/>
  <c r="BG6" i="1"/>
  <c r="BG15" i="1"/>
  <c r="AW76" i="1"/>
  <c r="AM37" i="1"/>
  <c r="CK10" i="1"/>
  <c r="CU72" i="1"/>
  <c r="BQ18" i="1"/>
  <c r="BG21" i="1"/>
  <c r="AW28" i="1"/>
  <c r="AX27" i="1" s="1"/>
  <c r="AM35" i="1"/>
  <c r="AC34" i="1"/>
  <c r="AC18" i="1"/>
  <c r="S66" i="1"/>
  <c r="S18" i="1"/>
  <c r="AC35" i="1"/>
  <c r="S67" i="1"/>
  <c r="AC66" i="1"/>
  <c r="S72" i="1"/>
  <c r="J9" i="1"/>
  <c r="K9" i="1"/>
  <c r="AC84" i="1"/>
  <c r="AC14" i="1"/>
  <c r="S101" i="1"/>
  <c r="S78" i="1"/>
  <c r="S19" i="1"/>
  <c r="S7" i="1"/>
  <c r="AC81" i="1"/>
  <c r="AC19" i="1"/>
  <c r="S24" i="1"/>
  <c r="AC83" i="1"/>
  <c r="AC21" i="1"/>
  <c r="S104" i="1"/>
  <c r="S73" i="1"/>
  <c r="S34" i="1"/>
  <c r="AC104" i="1"/>
  <c r="S20" i="1"/>
  <c r="AC82" i="1"/>
  <c r="S99" i="1"/>
  <c r="S68" i="1"/>
  <c r="S17" i="1"/>
  <c r="S8" i="1"/>
  <c r="AC68" i="1"/>
  <c r="AC103" i="1"/>
  <c r="AC80" i="1"/>
  <c r="AC48" i="1"/>
  <c r="AC26" i="1"/>
  <c r="S86" i="1"/>
  <c r="S35" i="1"/>
  <c r="AC49" i="1"/>
  <c r="AC7" i="1"/>
  <c r="S12" i="1"/>
  <c r="AC37" i="1"/>
  <c r="AC17" i="1"/>
  <c r="S100" i="1"/>
  <c r="T60" i="1"/>
  <c r="J30" i="1"/>
  <c r="K30" i="1"/>
  <c r="AC85" i="1"/>
  <c r="AC78" i="1"/>
  <c r="AC50" i="1"/>
  <c r="S84" i="1"/>
  <c r="S33" i="1"/>
  <c r="S13" i="1"/>
  <c r="S50" i="1"/>
  <c r="K12" i="1"/>
  <c r="AC72" i="1"/>
  <c r="S74" i="1"/>
  <c r="S49" i="1"/>
  <c r="AC73" i="1"/>
  <c r="AC101" i="1"/>
  <c r="S103" i="1"/>
  <c r="CW9" i="1" l="1"/>
  <c r="T93" i="1"/>
  <c r="CC93" i="1"/>
  <c r="BS93" i="1"/>
  <c r="BH36" i="1"/>
  <c r="BH93" i="1"/>
  <c r="U93" i="1"/>
  <c r="AY60" i="1"/>
  <c r="CL60" i="1"/>
  <c r="BR60" i="1"/>
  <c r="AX66" i="1"/>
  <c r="DP12" i="1"/>
  <c r="AY99" i="1"/>
  <c r="CV9" i="1"/>
  <c r="BS30" i="1"/>
  <c r="AO36" i="1"/>
  <c r="DG60" i="1"/>
  <c r="AE93" i="1"/>
  <c r="U90" i="1"/>
  <c r="CC15" i="1"/>
  <c r="CB15" i="1"/>
  <c r="CB36" i="1"/>
  <c r="CC36" i="1"/>
  <c r="AY93" i="1"/>
  <c r="AX93" i="1"/>
  <c r="T99" i="1"/>
  <c r="U99" i="1"/>
  <c r="AY30" i="1"/>
  <c r="BR93" i="1"/>
  <c r="T30" i="1"/>
  <c r="U30" i="1"/>
  <c r="CW60" i="1"/>
  <c r="BI15" i="1"/>
  <c r="BH15" i="1"/>
  <c r="CL36" i="1"/>
  <c r="CM36" i="1"/>
  <c r="DP39" i="1"/>
  <c r="DQ39" i="1"/>
  <c r="CW15" i="1"/>
  <c r="CV15" i="1"/>
  <c r="AD15" i="1"/>
  <c r="AE15" i="1"/>
  <c r="AD78" i="1"/>
  <c r="AE78" i="1"/>
  <c r="CB39" i="1"/>
  <c r="CC39" i="1"/>
  <c r="EA30" i="1"/>
  <c r="DZ30" i="1"/>
  <c r="DQ15" i="1"/>
  <c r="DP15" i="1"/>
  <c r="T90" i="1"/>
  <c r="CB27" i="1"/>
  <c r="CC27" i="1"/>
  <c r="AD93" i="1"/>
  <c r="AD39" i="1"/>
  <c r="AE39" i="1"/>
  <c r="BS15" i="1"/>
  <c r="BR15" i="1"/>
  <c r="DP60" i="1"/>
  <c r="U21" i="1"/>
  <c r="T21" i="1"/>
  <c r="CL30" i="1"/>
  <c r="CM30" i="1"/>
  <c r="AY15" i="1"/>
  <c r="AX15" i="1"/>
  <c r="CV39" i="1"/>
  <c r="CW39" i="1"/>
  <c r="CL39" i="1"/>
  <c r="CM39" i="1"/>
  <c r="BS33" i="1"/>
  <c r="CW27" i="1"/>
  <c r="CV27" i="1"/>
  <c r="T84" i="1"/>
  <c r="U84" i="1"/>
  <c r="T39" i="1"/>
  <c r="U39" i="1"/>
  <c r="BI27" i="1"/>
  <c r="BH27" i="1"/>
  <c r="AD27" i="1"/>
  <c r="AE27" i="1"/>
  <c r="T27" i="1"/>
  <c r="BH33" i="1"/>
  <c r="BI33" i="1"/>
  <c r="AY27" i="1"/>
  <c r="BS12" i="1"/>
  <c r="BR12" i="1"/>
  <c r="BR66" i="1"/>
  <c r="BR27" i="1"/>
  <c r="BS27" i="1"/>
  <c r="EA27" i="1"/>
  <c r="DZ27" i="1"/>
  <c r="CC12" i="1"/>
  <c r="CB12" i="1"/>
  <c r="CL27" i="1"/>
  <c r="CM27" i="1"/>
  <c r="AY39" i="1"/>
  <c r="T78" i="1"/>
  <c r="U78" i="1"/>
  <c r="BS39" i="1"/>
  <c r="BR39" i="1"/>
  <c r="AX36" i="1"/>
  <c r="AY36" i="1"/>
  <c r="DQ27" i="1"/>
  <c r="DP27" i="1"/>
  <c r="CC24" i="1"/>
  <c r="CB24" i="1"/>
  <c r="CL15" i="1"/>
  <c r="CM15" i="1"/>
  <c r="CC75" i="1"/>
  <c r="CB75" i="1"/>
  <c r="CM75" i="1"/>
  <c r="CL75" i="1"/>
  <c r="BR75" i="1"/>
  <c r="BS75" i="1"/>
  <c r="DZ99" i="1"/>
  <c r="EA99" i="1"/>
  <c r="CL99" i="1"/>
  <c r="AX99" i="1"/>
  <c r="BI24" i="1"/>
  <c r="U9" i="1"/>
  <c r="T9" i="1"/>
  <c r="AY9" i="1"/>
  <c r="AX9" i="1"/>
  <c r="CM99" i="1"/>
  <c r="BI9" i="1"/>
  <c r="AE60" i="1"/>
  <c r="BR9" i="1"/>
  <c r="AD36" i="1"/>
  <c r="BH9" i="1"/>
  <c r="CC99" i="1"/>
  <c r="CM66" i="1"/>
  <c r="CC9" i="1"/>
  <c r="CC33" i="1"/>
  <c r="BR99" i="1"/>
  <c r="CC60" i="1"/>
  <c r="T81" i="1"/>
  <c r="AE9" i="1"/>
  <c r="EA60" i="1"/>
  <c r="BS9" i="1"/>
  <c r="AD9" i="1"/>
  <c r="BS99" i="1"/>
  <c r="CW99" i="1"/>
  <c r="DQ36" i="1"/>
  <c r="AE6" i="1"/>
  <c r="CB9" i="1"/>
  <c r="AO39" i="1"/>
  <c r="AY6" i="1"/>
  <c r="CV99" i="1"/>
  <c r="BH72" i="1"/>
  <c r="CW36" i="1"/>
  <c r="CB99" i="1"/>
  <c r="U36" i="1"/>
  <c r="CV81" i="1"/>
  <c r="BH99" i="1"/>
  <c r="AN27" i="1"/>
  <c r="U6" i="1"/>
  <c r="T48" i="1"/>
  <c r="AN66" i="1"/>
  <c r="AY78" i="1"/>
  <c r="CB33" i="1"/>
  <c r="AN99" i="1"/>
  <c r="AN81" i="1"/>
  <c r="AE36" i="1"/>
  <c r="AO99" i="1"/>
  <c r="CV36" i="1"/>
  <c r="CL6" i="1"/>
  <c r="AE99" i="1"/>
  <c r="CB30" i="1"/>
  <c r="CW30" i="1"/>
  <c r="BR36" i="1"/>
  <c r="AO21" i="1"/>
  <c r="CW78" i="1"/>
  <c r="BR24" i="1"/>
  <c r="DF84" i="1"/>
  <c r="BI18" i="1"/>
  <c r="CL33" i="1"/>
  <c r="AD30" i="1"/>
  <c r="BR6" i="1"/>
  <c r="U81" i="1"/>
  <c r="BH30" i="1"/>
  <c r="AO81" i="1"/>
  <c r="AD6" i="1"/>
  <c r="DP81" i="1"/>
  <c r="BI99" i="1"/>
  <c r="CW81" i="1"/>
  <c r="CM33" i="1"/>
  <c r="BI30" i="1"/>
  <c r="DZ9" i="1"/>
  <c r="BI75" i="1"/>
  <c r="BI72" i="1"/>
  <c r="BH18" i="1"/>
  <c r="BS24" i="1"/>
  <c r="T12" i="1"/>
  <c r="BS36" i="1"/>
  <c r="CL84" i="1"/>
  <c r="T15" i="1"/>
  <c r="AE30" i="1"/>
  <c r="AE84" i="1"/>
  <c r="AO33" i="1"/>
  <c r="EA78" i="1"/>
  <c r="AY21" i="1"/>
  <c r="BS6" i="1"/>
  <c r="U15" i="1"/>
  <c r="AO27" i="1"/>
  <c r="AX75" i="1"/>
  <c r="AY75" i="1"/>
  <c r="DQ66" i="1"/>
  <c r="DP66" i="1"/>
  <c r="CW66" i="1"/>
  <c r="CV66" i="1"/>
  <c r="DG6" i="1"/>
  <c r="DF6" i="1"/>
  <c r="DG78" i="1"/>
  <c r="DF78" i="1"/>
  <c r="EA66" i="1"/>
  <c r="DZ66" i="1"/>
  <c r="CW33" i="1"/>
  <c r="CV33" i="1"/>
  <c r="EA36" i="1"/>
  <c r="DZ36" i="1"/>
  <c r="BR33" i="1"/>
  <c r="BS72" i="1"/>
  <c r="BR72" i="1"/>
  <c r="CW84" i="1"/>
  <c r="CV84" i="1"/>
  <c r="DQ72" i="1"/>
  <c r="DP72" i="1"/>
  <c r="BR81" i="1"/>
  <c r="BS81" i="1"/>
  <c r="CC72" i="1"/>
  <c r="CB72" i="1"/>
  <c r="BS78" i="1"/>
  <c r="BR78" i="1"/>
  <c r="CM72" i="1"/>
  <c r="CL72" i="1"/>
  <c r="EA15" i="1"/>
  <c r="DZ15" i="1"/>
  <c r="AD33" i="1"/>
  <c r="AE33" i="1"/>
  <c r="AO15" i="1"/>
  <c r="T75" i="1"/>
  <c r="U75" i="1"/>
  <c r="DG21" i="1"/>
  <c r="DF21" i="1"/>
  <c r="CL12" i="1"/>
  <c r="CM12" i="1"/>
  <c r="DF12" i="1"/>
  <c r="DG12" i="1"/>
  <c r="DZ48" i="1"/>
  <c r="EA48" i="1"/>
  <c r="AN36" i="1"/>
  <c r="DF39" i="1"/>
  <c r="DG39" i="1"/>
  <c r="AO75" i="1"/>
  <c r="AN75" i="1"/>
  <c r="AX6" i="1"/>
  <c r="CC48" i="1"/>
  <c r="CB48" i="1"/>
  <c r="CM6" i="1"/>
  <c r="CC78" i="1"/>
  <c r="CB78" i="1"/>
  <c r="CC30" i="1"/>
  <c r="CW24" i="1"/>
  <c r="CV24" i="1"/>
  <c r="DG30" i="1"/>
  <c r="DF30" i="1"/>
  <c r="DQ81" i="1"/>
  <c r="BH78" i="1"/>
  <c r="BI78" i="1"/>
  <c r="DG33" i="1"/>
  <c r="DF33" i="1"/>
  <c r="AN21" i="1"/>
  <c r="BI48" i="1"/>
  <c r="BH48" i="1"/>
  <c r="AX12" i="1"/>
  <c r="AY12" i="1"/>
  <c r="AN39" i="1"/>
  <c r="BH24" i="1"/>
  <c r="DG48" i="1"/>
  <c r="DF48" i="1"/>
  <c r="DQ6" i="1"/>
  <c r="DP6" i="1"/>
  <c r="EA72" i="1"/>
  <c r="DZ72" i="1"/>
  <c r="CM9" i="1"/>
  <c r="CL9" i="1"/>
  <c r="BR18" i="1"/>
  <c r="BS18" i="1"/>
  <c r="AO48" i="1"/>
  <c r="AN48" i="1"/>
  <c r="BS84" i="1"/>
  <c r="BR84" i="1"/>
  <c r="AY33" i="1"/>
  <c r="AX33" i="1"/>
  <c r="AX30" i="1"/>
  <c r="AN78" i="1"/>
  <c r="AO78" i="1"/>
  <c r="DQ24" i="1"/>
  <c r="DP24" i="1"/>
  <c r="CC6" i="1"/>
  <c r="CB6" i="1"/>
  <c r="CW72" i="1"/>
  <c r="CV72" i="1"/>
  <c r="DG66" i="1"/>
  <c r="DF66" i="1"/>
  <c r="DZ18" i="1"/>
  <c r="EA18" i="1"/>
  <c r="AD75" i="1"/>
  <c r="AE75" i="1"/>
  <c r="DP99" i="1"/>
  <c r="DQ99" i="1"/>
  <c r="BH12" i="1"/>
  <c r="BI12" i="1"/>
  <c r="AX21" i="1"/>
  <c r="DF36" i="1"/>
  <c r="DG36" i="1"/>
  <c r="CC84" i="1"/>
  <c r="CB84" i="1"/>
  <c r="EA84" i="1"/>
  <c r="DZ84" i="1"/>
  <c r="T33" i="1"/>
  <c r="U33" i="1"/>
  <c r="BI66" i="1"/>
  <c r="BH66" i="1"/>
  <c r="DQ78" i="1"/>
  <c r="DP78" i="1"/>
  <c r="CL81" i="1"/>
  <c r="CM81" i="1"/>
  <c r="CL18" i="1"/>
  <c r="CM18" i="1"/>
  <c r="AN72" i="1"/>
  <c r="AO72" i="1"/>
  <c r="DG99" i="1"/>
  <c r="DF99" i="1"/>
  <c r="CB81" i="1"/>
  <c r="CC81" i="1"/>
  <c r="DP36" i="1"/>
  <c r="CM21" i="1"/>
  <c r="CL21" i="1"/>
  <c r="CC66" i="1"/>
  <c r="CB66" i="1"/>
  <c r="AY48" i="1"/>
  <c r="AX48" i="1"/>
  <c r="AN18" i="1"/>
  <c r="AO18" i="1"/>
  <c r="T36" i="1"/>
  <c r="DP21" i="1"/>
  <c r="DQ21" i="1"/>
  <c r="DG84" i="1"/>
  <c r="CW6" i="1"/>
  <c r="CV6" i="1"/>
  <c r="EA24" i="1"/>
  <c r="DZ24" i="1"/>
  <c r="DQ9" i="1"/>
  <c r="DP9" i="1"/>
  <c r="AO30" i="1"/>
  <c r="AN30" i="1"/>
  <c r="BH84" i="1"/>
  <c r="BI84" i="1"/>
  <c r="DQ12" i="1"/>
  <c r="DF18" i="1"/>
  <c r="DG18" i="1"/>
  <c r="CV12" i="1"/>
  <c r="CW12" i="1"/>
  <c r="AD99" i="1"/>
  <c r="AX18" i="1"/>
  <c r="AY18" i="1"/>
  <c r="DZ81" i="1"/>
  <c r="EA81" i="1"/>
  <c r="CB18" i="1"/>
  <c r="CC18" i="1"/>
  <c r="DG15" i="1"/>
  <c r="DF15" i="1"/>
  <c r="AX24" i="1"/>
  <c r="AY24" i="1"/>
  <c r="CM78" i="1"/>
  <c r="CL78" i="1"/>
  <c r="EA21" i="1"/>
  <c r="DZ21" i="1"/>
  <c r="AN33" i="1"/>
  <c r="DZ12" i="1"/>
  <c r="EA12" i="1"/>
  <c r="AE12" i="1"/>
  <c r="BI6" i="1"/>
  <c r="BH6" i="1"/>
  <c r="AO24" i="1"/>
  <c r="AN24" i="1"/>
  <c r="BH81" i="1"/>
  <c r="BI81" i="1"/>
  <c r="DQ18" i="1"/>
  <c r="AO12" i="1"/>
  <c r="AN12" i="1"/>
  <c r="CM48" i="1"/>
  <c r="CL48" i="1"/>
  <c r="DG27" i="1"/>
  <c r="DQ30" i="1"/>
  <c r="DP30" i="1"/>
  <c r="CV48" i="1"/>
  <c r="CW48" i="1"/>
  <c r="EA33" i="1"/>
  <c r="DZ33" i="1"/>
  <c r="AY72" i="1"/>
  <c r="AX72" i="1"/>
  <c r="CV18" i="1"/>
  <c r="CW18" i="1"/>
  <c r="BI36" i="1"/>
  <c r="DQ48" i="1"/>
  <c r="DP48" i="1"/>
  <c r="DP84" i="1"/>
  <c r="DQ84" i="1"/>
  <c r="AX78" i="1"/>
  <c r="DQ33" i="1"/>
  <c r="DP33" i="1"/>
  <c r="DG24" i="1"/>
  <c r="DF24" i="1"/>
  <c r="AX81" i="1"/>
  <c r="AY81" i="1"/>
  <c r="EA6" i="1"/>
  <c r="DZ6" i="1"/>
  <c r="CM24" i="1"/>
  <c r="CL24" i="1"/>
  <c r="DG72" i="1"/>
  <c r="DF72" i="1"/>
  <c r="AY84" i="1"/>
  <c r="AX84" i="1"/>
  <c r="CV30" i="1"/>
  <c r="CM84" i="1"/>
  <c r="BI21" i="1"/>
  <c r="BH21" i="1"/>
  <c r="CW21" i="1"/>
  <c r="CV21" i="1"/>
  <c r="DZ78" i="1"/>
  <c r="EA39" i="1"/>
  <c r="DZ39" i="1"/>
  <c r="BR21" i="1"/>
  <c r="BS21" i="1"/>
  <c r="DP18" i="1"/>
  <c r="AO84" i="1"/>
  <c r="AN84" i="1"/>
  <c r="DF27" i="1"/>
  <c r="DF81" i="1"/>
  <c r="DG81" i="1"/>
  <c r="AO9" i="1"/>
  <c r="AN9" i="1"/>
  <c r="BI39" i="1"/>
  <c r="BH39" i="1"/>
  <c r="AN6" i="1"/>
  <c r="AO6" i="1"/>
  <c r="CC21" i="1"/>
  <c r="CB21" i="1"/>
  <c r="BH75" i="1"/>
  <c r="DG9" i="1"/>
  <c r="DF9" i="1"/>
  <c r="EA9" i="1"/>
  <c r="BS48" i="1"/>
  <c r="BR48" i="1"/>
  <c r="CV78" i="1"/>
  <c r="T6" i="1"/>
  <c r="U72" i="1"/>
  <c r="T72" i="1"/>
  <c r="U12" i="1"/>
  <c r="AE24" i="1"/>
  <c r="AD24" i="1"/>
  <c r="AD12" i="1"/>
  <c r="T18" i="1"/>
  <c r="U18" i="1"/>
  <c r="U24" i="1"/>
  <c r="T24" i="1"/>
  <c r="AD84" i="1"/>
  <c r="AE66" i="1"/>
  <c r="AD66" i="1"/>
  <c r="U66" i="1"/>
  <c r="T66" i="1"/>
  <c r="AD18" i="1"/>
  <c r="AE18" i="1"/>
  <c r="AE72" i="1"/>
  <c r="AD72" i="1"/>
  <c r="AE48" i="1"/>
  <c r="AD48" i="1"/>
  <c r="AE21" i="1"/>
  <c r="AD21" i="1"/>
  <c r="AD81" i="1"/>
  <c r="AE81" i="1"/>
  <c r="R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Mikroskop</author>
    <author>tc={FC9FECB7-CDB7-429E-9FB6-BF3742241F1A}</author>
  </authors>
  <commentList>
    <comment ref="L90" authorId="0" shapeId="0" xr:uid="{1ECE022D-CDD2-4DEF-A139-549263429B8F}">
      <text>
        <r>
          <rPr>
            <b/>
            <sz val="9"/>
            <color indexed="81"/>
            <rFont val="Tahoma"/>
            <family val="2"/>
          </rPr>
          <t>Mikroskop:</t>
        </r>
        <r>
          <rPr>
            <sz val="9"/>
            <color indexed="81"/>
            <rFont val="Tahoma"/>
            <family val="2"/>
          </rPr>
          <t xml:space="preserve">
zbog niskih R2 vrijednosti I trenda sljedećih mjerenja, ukupna aktivnost u DES 8.1 procijenjena na 0</t>
        </r>
      </text>
    </comment>
    <comment ref="V90" authorId="0" shapeId="0" xr:uid="{DB827B11-59F2-4EAE-BA4B-36F47D3727B2}">
      <text>
        <r>
          <rPr>
            <b/>
            <sz val="9"/>
            <color indexed="81"/>
            <rFont val="Tahoma"/>
            <family val="2"/>
          </rPr>
          <t xml:space="preserve">Mikroskop:
</t>
        </r>
        <r>
          <rPr>
            <sz val="9"/>
            <color indexed="81"/>
            <rFont val="Tahoma"/>
            <family val="2"/>
          </rPr>
          <t xml:space="preserve">zbog niskih R2 vrijednosti I trenda sljedećih mjerenja, ukupna aktivnost u DES 8.1 procijenjena na 0
</t>
        </r>
      </text>
    </comment>
    <comment ref="AF90" authorId="0" shapeId="0" xr:uid="{F022C5F2-93F5-4E23-A53F-D84DF1C1F199}">
      <text>
        <r>
          <rPr>
            <b/>
            <sz val="9"/>
            <color indexed="81"/>
            <rFont val="Tahoma"/>
            <family val="2"/>
          </rPr>
          <t>Mikroskop:</t>
        </r>
        <r>
          <rPr>
            <sz val="9"/>
            <color indexed="81"/>
            <rFont val="Tahoma"/>
            <family val="2"/>
          </rPr>
          <t xml:space="preserve">
nešto nije dobro s mjerenjem. Izbaciti iz analize
</t>
        </r>
      </text>
    </comment>
    <comment ref="AF99" authorId="1" shapeId="0" xr:uid="{FC9FECB7-CDB7-429E-9FB6-BF3742241F1A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Odskače 6h točka kao i u više drugih uzoraka - odbaciti
</t>
        </r>
      </text>
    </comment>
  </commentList>
</comments>
</file>

<file path=xl/sharedStrings.xml><?xml version="1.0" encoding="utf-8"?>
<sst xmlns="http://schemas.openxmlformats.org/spreadsheetml/2006/main" count="389" uniqueCount="85">
  <si>
    <r>
      <rPr>
        <b/>
        <sz val="11"/>
        <color theme="1"/>
        <rFont val="Calibri"/>
        <family val="2"/>
        <charset val="238"/>
        <scheme val="minor"/>
      </rPr>
      <t>Assay 1.</t>
    </r>
    <r>
      <rPr>
        <sz val="11"/>
        <color theme="1"/>
        <rFont val="Calibri"/>
        <family val="2"/>
        <scheme val="minor"/>
      </rPr>
      <t xml:space="preserve"> Lk-ADH cell extract</t>
    </r>
  </si>
  <si>
    <r>
      <rPr>
        <b/>
        <sz val="11"/>
        <color theme="1"/>
        <rFont val="Calibri"/>
        <family val="2"/>
        <charset val="238"/>
        <scheme val="minor"/>
      </rPr>
      <t>Assay 2</t>
    </r>
    <r>
      <rPr>
        <sz val="11"/>
        <color theme="1"/>
        <rFont val="Calibri"/>
        <family val="2"/>
        <scheme val="minor"/>
      </rPr>
      <t>. Lk-ADH-'A' cell extract + NAD</t>
    </r>
    <r>
      <rPr>
        <vertAlign val="superscript"/>
        <sz val="11"/>
        <color theme="1"/>
        <rFont val="Calibri"/>
        <family val="2"/>
        <charset val="238"/>
        <scheme val="minor"/>
      </rPr>
      <t>+</t>
    </r>
  </si>
  <si>
    <t>Assay 1.</t>
  </si>
  <si>
    <r>
      <rPr>
        <b/>
        <sz val="11"/>
        <color theme="1"/>
        <rFont val="Calibri"/>
        <family val="2"/>
        <charset val="238"/>
        <scheme val="minor"/>
      </rPr>
      <t>Assay 2</t>
    </r>
    <r>
      <rPr>
        <sz val="11"/>
        <color theme="1"/>
        <rFont val="Calibri"/>
        <family val="2"/>
        <scheme val="minor"/>
      </rPr>
      <t>.</t>
    </r>
  </si>
  <si>
    <t>hours</t>
  </si>
  <si>
    <t>days</t>
  </si>
  <si>
    <t>solvents</t>
  </si>
  <si>
    <t>DES 1.1</t>
  </si>
  <si>
    <t>DES 1.2</t>
  </si>
  <si>
    <t>DES 1.3</t>
  </si>
  <si>
    <t>DES 2.1</t>
  </si>
  <si>
    <t>DES 2.2</t>
  </si>
  <si>
    <t>DES 2.3</t>
  </si>
  <si>
    <t>DES 3.1</t>
  </si>
  <si>
    <t>DES 3.2</t>
  </si>
  <si>
    <t>DES 3.3</t>
  </si>
  <si>
    <t>DES 4.3</t>
  </si>
  <si>
    <t>DES 5.1</t>
  </si>
  <si>
    <t>DES 5.2</t>
  </si>
  <si>
    <t>DES 5.3</t>
  </si>
  <si>
    <t>DES 6.1</t>
  </si>
  <si>
    <t>DES 6.2</t>
  </si>
  <si>
    <t>DES 6.3</t>
  </si>
  <si>
    <t>DES 7.1</t>
  </si>
  <si>
    <t>DES 7.2</t>
  </si>
  <si>
    <t>DES 7.3</t>
  </si>
  <si>
    <t>DES 8.1</t>
  </si>
  <si>
    <t>DES 8.2</t>
  </si>
  <si>
    <t>DES 8.3</t>
  </si>
  <si>
    <t>DES 9.1</t>
  </si>
  <si>
    <t>DES 9.2</t>
  </si>
  <si>
    <t>DES 9.3</t>
  </si>
  <si>
    <t>DES 10.1</t>
  </si>
  <si>
    <t>DES 10.2.</t>
  </si>
  <si>
    <t>DES 10.2</t>
  </si>
  <si>
    <t>DES 10.3</t>
  </si>
  <si>
    <t>BUFFER</t>
  </si>
  <si>
    <t xml:space="preserve">OPASKA/BILJEŠKE: </t>
  </si>
  <si>
    <t>(slučajno zamijenjeni uzorci u eksperimentu, na Tecan spektriću pohranjeni u originalnom sirovom obliku, a ovdje u rezultatima ispravljeni)</t>
  </si>
  <si>
    <t>Assay 1: 10.2 i pufer G red (2h), 9.1 i pufer H red (8h), dodatna ploča (96h), 10.3 i pufer G red (336h); Assay 2 sve ok</t>
  </si>
  <si>
    <t>0. day</t>
  </si>
  <si>
    <t>1. day</t>
  </si>
  <si>
    <t>2. day</t>
  </si>
  <si>
    <t>3 day</t>
  </si>
  <si>
    <t>4. day</t>
  </si>
  <si>
    <t>7. day</t>
  </si>
  <si>
    <t>14. day</t>
  </si>
  <si>
    <t>21. day</t>
  </si>
  <si>
    <t>28. day</t>
  </si>
  <si>
    <t>0h</t>
  </si>
  <si>
    <t>2h</t>
  </si>
  <si>
    <t>4h</t>
  </si>
  <si>
    <t>6h</t>
  </si>
  <si>
    <t>8h</t>
  </si>
  <si>
    <t>24h</t>
  </si>
  <si>
    <t>48h</t>
  </si>
  <si>
    <t>72h</t>
  </si>
  <si>
    <t>96h</t>
  </si>
  <si>
    <t>168h</t>
  </si>
  <si>
    <t>336h</t>
  </si>
  <si>
    <t>504h</t>
  </si>
  <si>
    <t>672h</t>
  </si>
  <si>
    <t>∆A/∆t</t>
  </si>
  <si>
    <t>t (sec)</t>
  </si>
  <si>
    <r>
      <t>∆A/∆t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</si>
  <si>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st.dev</t>
  </si>
  <si>
    <t>c</t>
  </si>
  <si>
    <r>
      <t>c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</si>
  <si>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res. act</t>
  </si>
  <si>
    <r>
      <t xml:space="preserve">res. Act </t>
    </r>
    <r>
      <rPr>
        <b/>
        <vertAlign val="subscript"/>
        <sz val="11"/>
        <color theme="1"/>
        <rFont val="Calibri"/>
        <family val="2"/>
      </rPr>
      <t>sr.vr</t>
    </r>
  </si>
  <si>
    <t>t (min)</t>
  </si>
  <si>
    <t>res. Act</t>
  </si>
  <si>
    <t>sec-1</t>
  </si>
  <si>
    <t>(µmol/L min)</t>
  </si>
  <si>
    <t>%</t>
  </si>
  <si>
    <t>min-1</t>
  </si>
  <si>
    <t>DES 4.1</t>
  </si>
  <si>
    <t>DES 4.2</t>
  </si>
  <si>
    <t>USED FORMULAS</t>
  </si>
  <si>
    <t>ε</t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</si>
  <si>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cm</t>
    </r>
    <r>
      <rPr>
        <vertAlign val="superscript"/>
        <sz val="11"/>
        <color theme="1"/>
        <rFont val="Calibri"/>
        <family val="2"/>
        <scheme val="minor"/>
      </rPr>
      <t>-1</t>
    </r>
  </si>
  <si>
    <t>d</t>
  </si>
  <si>
    <t>0.61</t>
  </si>
  <si>
    <t>cm</t>
  </si>
  <si>
    <r>
      <t>c [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 /L min]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</si>
</sst>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E+00"/>
    <numFmt numFmtId="167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7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33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FF3300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</font>
    <font>
      <strike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rgb="FFFF3300"/>
      <name val="Calibri"/>
      <family val="2"/>
      <scheme val="minor"/>
    </font>
    <font>
      <b/>
      <sz val="11"/>
      <color rgb="FFFF0000"/>
      <name val="Calibri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2DFD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4747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/>
      <top/>
      <bottom/>
      <diagonal/>
    </border>
    <border diagonalUp="1" diagonalDown="1">
      <left/>
      <right style="thin">
        <color indexed="64"/>
      </right>
      <top/>
      <bottom/>
      <diagonal style="thin">
        <color auto="1"/>
      </diagonal>
    </border>
    <border diagonalUp="1" diagonalDown="1">
      <left style="thin">
        <color indexed="64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26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12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165" fontId="7" fillId="13" borderId="0" xfId="0" applyNumberFormat="1" applyFont="1" applyFill="1" applyAlignment="1">
      <alignment horizontal="center" vertical="center"/>
    </xf>
    <xf numFmtId="0" fontId="7" fillId="13" borderId="0" xfId="0" applyFont="1" applyFill="1" applyAlignment="1">
      <alignment horizontal="center" vertical="center" wrapText="1"/>
    </xf>
    <xf numFmtId="0" fontId="0" fillId="28" borderId="0" xfId="0" applyFill="1"/>
    <xf numFmtId="0" fontId="3" fillId="28" borderId="2" xfId="0" applyFont="1" applyFill="1" applyBorder="1" applyAlignment="1">
      <alignment horizontal="right" vertical="center" wrapText="1"/>
    </xf>
    <xf numFmtId="1" fontId="3" fillId="28" borderId="3" xfId="0" applyNumberFormat="1" applyFont="1" applyFill="1" applyBorder="1" applyAlignment="1">
      <alignment horizontal="center" vertical="center" wrapText="1"/>
    </xf>
    <xf numFmtId="0" fontId="3" fillId="28" borderId="2" xfId="0" applyFont="1" applyFill="1" applyBorder="1" applyAlignment="1">
      <alignment horizontal="center" vertical="center" wrapText="1"/>
    </xf>
    <xf numFmtId="0" fontId="3" fillId="28" borderId="4" xfId="0" applyFont="1" applyFill="1" applyBorder="1" applyAlignment="1">
      <alignment horizontal="center" vertical="center" wrapText="1"/>
    </xf>
    <xf numFmtId="2" fontId="14" fillId="29" borderId="5" xfId="0" applyNumberFormat="1" applyFont="1" applyFill="1" applyBorder="1" applyAlignment="1">
      <alignment horizontal="center" vertical="center"/>
    </xf>
    <xf numFmtId="2" fontId="0" fillId="28" borderId="6" xfId="0" applyNumberFormat="1" applyFill="1" applyBorder="1" applyAlignment="1">
      <alignment horizontal="center" vertical="center"/>
    </xf>
    <xf numFmtId="2" fontId="0" fillId="28" borderId="7" xfId="0" applyNumberFormat="1" applyFill="1" applyBorder="1" applyAlignment="1">
      <alignment horizontal="center" vertical="center"/>
    </xf>
    <xf numFmtId="2" fontId="14" fillId="29" borderId="8" xfId="0" applyNumberFormat="1" applyFont="1" applyFill="1" applyBorder="1" applyAlignment="1">
      <alignment horizontal="center" vertical="center"/>
    </xf>
    <xf numFmtId="2" fontId="0" fillId="28" borderId="9" xfId="0" applyNumberFormat="1" applyFill="1" applyBorder="1" applyAlignment="1">
      <alignment horizontal="center" vertical="center"/>
    </xf>
    <xf numFmtId="2" fontId="0" fillId="29" borderId="0" xfId="0" applyNumberFormat="1" applyFill="1" applyAlignment="1">
      <alignment horizontal="center" vertical="center"/>
    </xf>
    <xf numFmtId="2" fontId="0" fillId="29" borderId="1" xfId="0" applyNumberFormat="1" applyFill="1" applyBorder="1" applyAlignment="1">
      <alignment horizontal="center" vertical="center"/>
    </xf>
    <xf numFmtId="2" fontId="0" fillId="28" borderId="10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8" borderId="0" xfId="0" applyFill="1" applyAlignment="1">
      <alignment horizontal="right" vertical="center"/>
    </xf>
    <xf numFmtId="164" fontId="0" fillId="0" borderId="0" xfId="0" applyNumberFormat="1" applyAlignment="1">
      <alignment horizontal="center" vertical="center" wrapText="1"/>
    </xf>
    <xf numFmtId="2" fontId="0" fillId="29" borderId="8" xfId="0" applyNumberForma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13" fillId="0" borderId="0" xfId="0" applyFont="1"/>
    <xf numFmtId="21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2" fontId="7" fillId="13" borderId="0" xfId="0" applyNumberFormat="1" applyFont="1" applyFill="1" applyAlignment="1">
      <alignment horizontal="center" vertical="center" wrapText="1"/>
    </xf>
    <xf numFmtId="0" fontId="6" fillId="0" borderId="0" xfId="0" applyFont="1"/>
    <xf numFmtId="0" fontId="12" fillId="0" borderId="0" xfId="0" applyFont="1"/>
    <xf numFmtId="0" fontId="18" fillId="0" borderId="0" xfId="0" applyFont="1"/>
    <xf numFmtId="0" fontId="4" fillId="0" borderId="11" xfId="0" applyFont="1" applyBorder="1"/>
    <xf numFmtId="0" fontId="0" fillId="0" borderId="11" xfId="0" applyBorder="1"/>
    <xf numFmtId="2" fontId="20" fillId="0" borderId="0" xfId="0" applyNumberFormat="1" applyFont="1" applyAlignment="1">
      <alignment horizontal="center" vertical="center" wrapText="1"/>
    </xf>
    <xf numFmtId="0" fontId="21" fillId="0" borderId="0" xfId="0" applyFont="1"/>
    <xf numFmtId="2" fontId="0" fillId="28" borderId="0" xfId="0" applyNumberForma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" fontId="7" fillId="17" borderId="0" xfId="0" applyNumberFormat="1" applyFont="1" applyFill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 wrapText="1"/>
    </xf>
    <xf numFmtId="0" fontId="23" fillId="0" borderId="0" xfId="0" applyFont="1"/>
    <xf numFmtId="0" fontId="20" fillId="0" borderId="0" xfId="0" applyFont="1"/>
    <xf numFmtId="0" fontId="0" fillId="28" borderId="0" xfId="0" applyFill="1" applyAlignment="1">
      <alignment horizontal="center"/>
    </xf>
    <xf numFmtId="0" fontId="1" fillId="0" borderId="0" xfId="0" applyFont="1"/>
    <xf numFmtId="0" fontId="28" fillId="0" borderId="0" xfId="0" applyFont="1"/>
    <xf numFmtId="0" fontId="4" fillId="8" borderId="0" xfId="0" applyFont="1" applyFill="1"/>
    <xf numFmtId="0" fontId="0" fillId="8" borderId="0" xfId="0" applyFill="1"/>
    <xf numFmtId="2" fontId="0" fillId="8" borderId="0" xfId="0" applyNumberFormat="1" applyFill="1" applyAlignment="1">
      <alignment horizontal="center" vertical="center" wrapText="1"/>
    </xf>
    <xf numFmtId="1" fontId="0" fillId="8" borderId="0" xfId="0" applyNumberFormat="1" applyFill="1" applyAlignment="1">
      <alignment horizontal="center" vertical="center" wrapText="1"/>
    </xf>
    <xf numFmtId="0" fontId="28" fillId="8" borderId="0" xfId="0" applyFont="1" applyFill="1"/>
    <xf numFmtId="0" fontId="20" fillId="8" borderId="0" xfId="0" applyFont="1" applyFill="1"/>
    <xf numFmtId="2" fontId="20" fillId="8" borderId="0" xfId="0" applyNumberFormat="1" applyFont="1" applyFill="1" applyAlignment="1">
      <alignment horizontal="center" vertical="center" wrapText="1"/>
    </xf>
    <xf numFmtId="1" fontId="20" fillId="8" borderId="0" xfId="0" applyNumberFormat="1" applyFont="1" applyFill="1" applyAlignment="1">
      <alignment horizontal="center" vertical="center" wrapText="1"/>
    </xf>
    <xf numFmtId="1" fontId="0" fillId="8" borderId="0" xfId="0" applyNumberFormat="1" applyFill="1" applyAlignment="1">
      <alignment horizontal="center" vertical="center"/>
    </xf>
    <xf numFmtId="0" fontId="23" fillId="8" borderId="0" xfId="0" applyFont="1" applyFill="1"/>
    <xf numFmtId="0" fontId="2" fillId="8" borderId="0" xfId="0" applyFont="1" applyFill="1"/>
    <xf numFmtId="1" fontId="0" fillId="0" borderId="8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0" fillId="0" borderId="8" xfId="0" applyNumberFormat="1" applyBorder="1" applyAlignment="1">
      <alignment horizontal="center" vertical="center"/>
    </xf>
    <xf numFmtId="0" fontId="0" fillId="33" borderId="0" xfId="0" applyFill="1" applyAlignment="1">
      <alignment vertical="center"/>
    </xf>
    <xf numFmtId="167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2" fontId="7" fillId="17" borderId="0" xfId="0" applyNumberFormat="1" applyFont="1" applyFill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5" fontId="7" fillId="13" borderId="0" xfId="0" applyNumberFormat="1" applyFont="1" applyFill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/>
    </xf>
    <xf numFmtId="0" fontId="12" fillId="8" borderId="0" xfId="0" applyFont="1" applyFill="1"/>
    <xf numFmtId="0" fontId="29" fillId="8" borderId="0" xfId="0" applyFont="1" applyFill="1"/>
    <xf numFmtId="165" fontId="30" fillId="0" borderId="0" xfId="0" applyNumberFormat="1" applyFont="1" applyAlignment="1">
      <alignment horizontal="center" vertical="center"/>
    </xf>
    <xf numFmtId="0" fontId="1" fillId="28" borderId="0" xfId="0" applyFont="1" applyFill="1" applyAlignment="1">
      <alignment horizontal="center"/>
    </xf>
    <xf numFmtId="2" fontId="1" fillId="29" borderId="0" xfId="0" applyNumberFormat="1" applyFont="1" applyFill="1" applyAlignment="1">
      <alignment horizontal="center" vertical="center"/>
    </xf>
    <xf numFmtId="0" fontId="19" fillId="30" borderId="12" xfId="0" applyFont="1" applyFill="1" applyBorder="1" applyAlignment="1">
      <alignment horizontal="center"/>
    </xf>
    <xf numFmtId="0" fontId="19" fillId="30" borderId="13" xfId="0" applyFont="1" applyFill="1" applyBorder="1" applyAlignment="1">
      <alignment horizontal="center"/>
    </xf>
    <xf numFmtId="0" fontId="19" fillId="30" borderId="14" xfId="0" applyFont="1" applyFill="1" applyBorder="1" applyAlignment="1">
      <alignment horizontal="center"/>
    </xf>
    <xf numFmtId="0" fontId="19" fillId="30" borderId="12" xfId="0" applyFont="1" applyFill="1" applyBorder="1" applyAlignment="1">
      <alignment horizontal="center" wrapText="1"/>
    </xf>
    <xf numFmtId="0" fontId="19" fillId="30" borderId="13" xfId="0" applyFont="1" applyFill="1" applyBorder="1" applyAlignment="1">
      <alignment horizontal="center" wrapText="1"/>
    </xf>
    <xf numFmtId="0" fontId="19" fillId="30" borderId="14" xfId="0" applyFont="1" applyFill="1" applyBorder="1" applyAlignment="1">
      <alignment horizontal="center" wrapText="1"/>
    </xf>
    <xf numFmtId="0" fontId="19" fillId="30" borderId="15" xfId="0" applyFont="1" applyFill="1" applyBorder="1" applyAlignment="1">
      <alignment horizontal="center" wrapText="1"/>
    </xf>
    <xf numFmtId="0" fontId="19" fillId="30" borderId="0" xfId="0" applyFont="1" applyFill="1" applyAlignment="1">
      <alignment horizontal="center" wrapText="1"/>
    </xf>
    <xf numFmtId="0" fontId="19" fillId="30" borderId="16" xfId="0" applyFont="1" applyFill="1" applyBorder="1" applyAlignment="1">
      <alignment horizontal="center" wrapText="1"/>
    </xf>
    <xf numFmtId="0" fontId="0" fillId="30" borderId="15" xfId="0" applyFill="1" applyBorder="1" applyAlignment="1">
      <alignment horizontal="center" vertical="center" wrapText="1"/>
    </xf>
    <xf numFmtId="0" fontId="0" fillId="30" borderId="0" xfId="0" applyFill="1" applyAlignment="1">
      <alignment horizontal="center" vertical="center" wrapText="1"/>
    </xf>
    <xf numFmtId="0" fontId="0" fillId="30" borderId="16" xfId="0" applyFill="1" applyBorder="1" applyAlignment="1">
      <alignment horizontal="center" vertical="center" wrapText="1"/>
    </xf>
    <xf numFmtId="0" fontId="0" fillId="30" borderId="17" xfId="0" applyFill="1" applyBorder="1" applyAlignment="1">
      <alignment horizontal="center" vertical="center" wrapText="1"/>
    </xf>
    <xf numFmtId="0" fontId="0" fillId="30" borderId="18" xfId="0" applyFill="1" applyBorder="1" applyAlignment="1">
      <alignment horizontal="center" vertical="center" wrapText="1"/>
    </xf>
    <xf numFmtId="0" fontId="0" fillId="30" borderId="19" xfId="0" applyFill="1" applyBorder="1" applyAlignment="1">
      <alignment horizontal="center" vertical="center" wrapText="1"/>
    </xf>
    <xf numFmtId="0" fontId="1" fillId="28" borderId="0" xfId="0" applyFont="1" applyFill="1" applyAlignment="1">
      <alignment horizontal="center"/>
    </xf>
    <xf numFmtId="0" fontId="3" fillId="28" borderId="0" xfId="0" applyFont="1" applyFill="1" applyAlignment="1">
      <alignment horizontal="center"/>
    </xf>
    <xf numFmtId="0" fontId="0" fillId="28" borderId="0" xfId="0" applyFill="1" applyAlignment="1">
      <alignment horizontal="center"/>
    </xf>
    <xf numFmtId="0" fontId="0" fillId="32" borderId="0" xfId="0" applyFill="1" applyAlignment="1">
      <alignment horizontal="center" vertical="center"/>
    </xf>
    <xf numFmtId="0" fontId="19" fillId="31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0" fontId="17" fillId="30" borderId="0" xfId="0" applyFont="1" applyFill="1" applyAlignment="1">
      <alignment horizontal="center" vertical="center"/>
    </xf>
    <xf numFmtId="0" fontId="15" fillId="30" borderId="0" xfId="0" applyFont="1" applyFill="1" applyAlignment="1">
      <alignment horizontal="center" vertical="center"/>
    </xf>
    <xf numFmtId="165" fontId="0" fillId="8" borderId="0" xfId="0" applyNumberFormat="1" applyFill="1" applyAlignment="1">
      <alignment horizontal="center" vertical="center"/>
    </xf>
    <xf numFmtId="166" fontId="0" fillId="8" borderId="0" xfId="0" applyNumberForma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3" fillId="27" borderId="0" xfId="0" applyFont="1" applyFill="1" applyAlignment="1">
      <alignment horizontal="center" vertical="center" wrapText="1"/>
    </xf>
    <xf numFmtId="0" fontId="0" fillId="17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1" fontId="0" fillId="8" borderId="0" xfId="0" applyNumberForma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1" fontId="0" fillId="0" borderId="0" xfId="0" applyNumberFormat="1" applyAlignment="1">
      <alignment horizontal="center" vertical="center" wrapText="1"/>
    </xf>
    <xf numFmtId="1" fontId="0" fillId="8" borderId="0" xfId="0" applyNumberFormat="1" applyFill="1" applyAlignment="1">
      <alignment horizontal="center" vertical="center" wrapText="1"/>
    </xf>
    <xf numFmtId="2" fontId="0" fillId="8" borderId="0" xfId="0" applyNumberFormat="1" applyFill="1" applyAlignment="1">
      <alignment horizontal="center" vertical="center" wrapText="1"/>
    </xf>
    <xf numFmtId="165" fontId="20" fillId="8" borderId="0" xfId="0" applyNumberFormat="1" applyFont="1" applyFill="1" applyAlignment="1">
      <alignment horizontal="center" vertical="center"/>
    </xf>
    <xf numFmtId="11" fontId="20" fillId="8" borderId="0" xfId="0" applyNumberFormat="1" applyFont="1" applyFill="1" applyAlignment="1">
      <alignment horizontal="center" vertical="center" wrapText="1"/>
    </xf>
    <xf numFmtId="1" fontId="20" fillId="8" borderId="0" xfId="0" applyNumberFormat="1" applyFont="1" applyFill="1" applyAlignment="1">
      <alignment horizontal="center" vertical="center" wrapText="1"/>
    </xf>
    <xf numFmtId="2" fontId="20" fillId="8" borderId="0" xfId="0" applyNumberFormat="1" applyFont="1" applyFill="1" applyAlignment="1">
      <alignment horizontal="center" vertical="center" wrapText="1"/>
    </xf>
    <xf numFmtId="11" fontId="0" fillId="8" borderId="0" xfId="0" applyNumberFormat="1" applyFill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0" fillId="21" borderId="0" xfId="0" applyFill="1" applyAlignment="1">
      <alignment horizontal="center" vertical="center"/>
    </xf>
    <xf numFmtId="166" fontId="20" fillId="8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0" fillId="8" borderId="0" xfId="0" applyNumberFormat="1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747"/>
      <color rgb="FFFF9900"/>
      <color rgb="FFFF6433"/>
      <color rgb="FFCC3300"/>
      <color rgb="FFFF9371"/>
      <color rgb="FFFFE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108</xdr:row>
      <xdr:rowOff>0</xdr:rowOff>
    </xdr:from>
    <xdr:ext cx="2147704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BFF5A1A-1210-498F-AFD9-0C78FC5B0A2A}"/>
                </a:ext>
              </a:extLst>
            </xdr:cNvPr>
            <xdr:cNvSpPr txBox="1"/>
          </xdr:nvSpPr>
          <xdr:spPr>
            <a:xfrm>
              <a:off x="595313" y="20907375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solidFill>
                          <a:srgbClr val="FF0000"/>
                        </a:solidFill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solidFill>
                          <a:srgbClr val="FF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solidFill>
                                      <a:srgbClr val="FF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solidFill>
                                      <a:srgbClr val="FF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hr-HR" sz="1100" b="0" i="1">
                                    <a:solidFill>
                                      <a:srgbClr val="FF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𝑀</m:t>
                                </m:r>
                                <m:r>
                                  <a:rPr lang="hr-HR" sz="1100" b="0" i="1">
                                    <a:solidFill>
                                      <a:srgbClr val="FF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solidFill>
                                      <a:srgbClr val="FF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solidFill>
                              <a:srgbClr val="FF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solidFill>
                                  <a:srgbClr val="FF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</m:oMath>
                </m:oMathPara>
              </a14:m>
              <a:endParaRPr lang="hr-HR" sz="1100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BFF5A1A-1210-498F-AFD9-0C78FC5B0A2A}"/>
                </a:ext>
              </a:extLst>
            </xdr:cNvPr>
            <xdr:cNvSpPr txBox="1"/>
          </xdr:nvSpPr>
          <xdr:spPr>
            <a:xfrm>
              <a:off x="595313" y="20907375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solidFill>
                    <a:srgbClr val="FF0000"/>
                  </a:solidFill>
                  <a:latin typeface="Cambria Math" panose="02040503050406030204" pitchFamily="18" charset="0"/>
                </a:rPr>
                <a:t>𝑐[𝑚𝑜𝑙/𝐿 𝑚𝑖𝑛]</a:t>
              </a:r>
              <a:r>
                <a:rPr lang="hr-HR" sz="1100" b="0" i="0">
                  <a:solidFill>
                    <a:srgbClr val="FF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solidFill>
                    <a:srgbClr val="FF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solidFill>
                    <a:srgbClr val="FF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 [1/(𝑀 𝑐𝑚)]  𝑑 [𝑐𝑚] )</a:t>
              </a:r>
              <a:endParaRPr lang="hr-HR" sz="1100">
                <a:solidFill>
                  <a:srgbClr val="FF000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15240</xdr:colOff>
      <xdr:row>111</xdr:row>
      <xdr:rowOff>158395</xdr:rowOff>
    </xdr:from>
    <xdr:ext cx="2695802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6442A126-FB40-4159-B766-E9350BC1DE2C}"/>
                </a:ext>
              </a:extLst>
            </xdr:cNvPr>
            <xdr:cNvSpPr txBox="1"/>
          </xdr:nvSpPr>
          <xdr:spPr>
            <a:xfrm>
              <a:off x="610553" y="21637270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µ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𝑚𝑜𝑙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6</m:t>
                        </m:r>
                      </m:sup>
                    </m:sSup>
                  </m:oMath>
                </m:oMathPara>
              </a14:m>
              <a:endParaRPr lang="hr-HR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6442A126-FB40-4159-B766-E9350BC1DE2C}"/>
                </a:ext>
              </a:extLst>
            </xdr:cNvPr>
            <xdr:cNvSpPr txBox="1"/>
          </xdr:nvSpPr>
          <xdr:spPr>
            <a:xfrm>
              <a:off x="610553" y="21637270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latin typeface="Cambria Math" panose="02040503050406030204" pitchFamily="18" charset="0"/>
                </a:rPr>
                <a:t>𝑐[µ𝑚𝑜𝑙/𝐿 𝑚𝑖𝑛]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[𝐿/(µ𝑚𝑜𝑙 𝑐𝑚)]  𝑑 [𝑐𝑚] )∗〖10〗^6</a:t>
              </a:r>
              <a:endParaRPr lang="hr-HR" sz="1100"/>
            </a:p>
          </xdr:txBody>
        </xdr:sp>
      </mc:Fallback>
    </mc:AlternateContent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a  Radovic" id="{1D80B1A6-7818-4FF9-8CA5-BB79D52B7FA2}" userId="S::mradovic@pbf.hr::c7ea248e-dc6c-406e-ad41-15a47b95e2c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I99" dT="2024-01-30T23:20:29.69" personId="{1D80B1A6-7818-4FF9-8CA5-BB79D52B7FA2}" id="{FC9FECB7-CDB7-429E-9FB6-BF3742241F1A}">
    <text xml:space="preserve">Odskače 6h točka kao i u više drugih uzoraka - odbaciti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2CF5-EA30-45A3-88BA-F110236E54BE}">
  <dimension ref="A1:BE41"/>
  <sheetViews>
    <sheetView workbookViewId="0">
      <selection activeCell="J50" sqref="J50"/>
    </sheetView>
  </sheetViews>
  <sheetFormatPr defaultRowHeight="15" x14ac:dyDescent="0.25"/>
  <cols>
    <col min="2" max="14" width="2.7109375" customWidth="1"/>
    <col min="15" max="15" width="1.85546875" customWidth="1"/>
    <col min="17" max="28" width="2.7109375" customWidth="1"/>
    <col min="31" max="43" width="2.7109375" customWidth="1"/>
    <col min="44" max="44" width="2.140625" customWidth="1"/>
    <col min="45" max="45" width="0" hidden="1" customWidth="1"/>
    <col min="46" max="57" width="2.7109375" customWidth="1"/>
  </cols>
  <sheetData>
    <row r="1" spans="1:57" ht="17.25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09"/>
      <c r="M1" s="109"/>
      <c r="N1" s="109"/>
      <c r="O1" s="42"/>
      <c r="P1" s="126" t="s">
        <v>1</v>
      </c>
      <c r="Q1" s="126"/>
      <c r="R1" s="126"/>
      <c r="S1" s="126"/>
      <c r="T1" s="126"/>
      <c r="U1" s="126"/>
      <c r="V1" s="126"/>
      <c r="W1" s="126"/>
      <c r="X1" s="126"/>
      <c r="Y1" s="126"/>
      <c r="Z1" s="80"/>
      <c r="AA1" s="80"/>
      <c r="AB1" s="80"/>
      <c r="AD1" s="42"/>
      <c r="AE1" s="127" t="s">
        <v>2</v>
      </c>
      <c r="AF1" s="127"/>
      <c r="AG1" s="127"/>
      <c r="AH1" s="127"/>
      <c r="AI1" s="127"/>
      <c r="AJ1" s="127"/>
      <c r="AK1" s="127"/>
      <c r="AL1" s="127"/>
      <c r="AM1" s="127"/>
      <c r="AN1" s="127"/>
      <c r="AO1" s="109"/>
      <c r="AP1" s="109"/>
      <c r="AQ1" s="109"/>
      <c r="AR1" s="42"/>
      <c r="AS1" s="126" t="s">
        <v>3</v>
      </c>
      <c r="AT1" s="126"/>
      <c r="AU1" s="126"/>
      <c r="AV1" s="126"/>
      <c r="AW1" s="126"/>
      <c r="AX1" s="126"/>
      <c r="AY1" s="126"/>
      <c r="AZ1" s="126"/>
      <c r="BA1" s="126"/>
      <c r="BB1" s="126"/>
      <c r="BC1" s="109"/>
      <c r="BD1" s="109"/>
      <c r="BE1" s="109"/>
    </row>
    <row r="2" spans="1:57" x14ac:dyDescent="0.25">
      <c r="A2" s="42"/>
      <c r="B2" s="128" t="s">
        <v>4</v>
      </c>
      <c r="C2" s="128"/>
      <c r="D2" s="128"/>
      <c r="E2" s="128"/>
      <c r="F2" s="128"/>
      <c r="G2" s="128" t="s">
        <v>5</v>
      </c>
      <c r="H2" s="128"/>
      <c r="I2" s="128"/>
      <c r="J2" s="128"/>
      <c r="K2" s="128"/>
      <c r="L2" s="80"/>
      <c r="M2" s="80"/>
      <c r="N2" s="80"/>
      <c r="O2" s="42"/>
      <c r="P2" s="42"/>
      <c r="Q2" s="128" t="s">
        <v>4</v>
      </c>
      <c r="R2" s="128"/>
      <c r="S2" s="128"/>
      <c r="T2" s="128"/>
      <c r="U2" s="128"/>
      <c r="V2" s="128" t="s">
        <v>5</v>
      </c>
      <c r="W2" s="128"/>
      <c r="X2" s="128"/>
      <c r="Y2" s="128"/>
      <c r="Z2" s="80"/>
      <c r="AA2" s="80"/>
      <c r="AB2" s="80"/>
      <c r="AD2" s="42"/>
      <c r="AE2" s="128" t="s">
        <v>4</v>
      </c>
      <c r="AF2" s="128"/>
      <c r="AG2" s="128"/>
      <c r="AH2" s="128"/>
      <c r="AI2" s="128"/>
      <c r="AJ2" s="128" t="s">
        <v>5</v>
      </c>
      <c r="AK2" s="128"/>
      <c r="AL2" s="128"/>
      <c r="AM2" s="128"/>
      <c r="AN2" s="128"/>
      <c r="AO2" s="80"/>
      <c r="AP2" s="80"/>
      <c r="AQ2" s="80"/>
      <c r="AR2" s="42"/>
      <c r="AS2" s="42"/>
      <c r="AT2" s="128" t="s">
        <v>4</v>
      </c>
      <c r="AU2" s="128"/>
      <c r="AV2" s="128"/>
      <c r="AW2" s="128"/>
      <c r="AX2" s="128"/>
      <c r="AY2" s="128" t="s">
        <v>5</v>
      </c>
      <c r="AZ2" s="128"/>
      <c r="BA2" s="128"/>
      <c r="BB2" s="128"/>
      <c r="BC2" s="80"/>
      <c r="BD2" s="80"/>
      <c r="BE2" s="80"/>
    </row>
    <row r="3" spans="1:57" x14ac:dyDescent="0.25">
      <c r="A3" s="43" t="s">
        <v>6</v>
      </c>
      <c r="B3" s="44">
        <v>0</v>
      </c>
      <c r="C3" s="45">
        <v>2</v>
      </c>
      <c r="D3" s="45">
        <v>4</v>
      </c>
      <c r="E3" s="45">
        <v>6</v>
      </c>
      <c r="F3" s="46">
        <v>8</v>
      </c>
      <c r="G3" s="45">
        <v>1</v>
      </c>
      <c r="H3" s="45">
        <v>2</v>
      </c>
      <c r="I3" s="45">
        <v>3</v>
      </c>
      <c r="J3" s="45">
        <v>4</v>
      </c>
      <c r="K3" s="45">
        <v>7</v>
      </c>
      <c r="L3" s="45">
        <v>14</v>
      </c>
      <c r="M3" s="45">
        <v>21</v>
      </c>
      <c r="N3" s="45">
        <v>28</v>
      </c>
      <c r="O3" s="42"/>
      <c r="P3" s="43" t="s">
        <v>6</v>
      </c>
      <c r="Q3" s="44">
        <v>0</v>
      </c>
      <c r="R3" s="45">
        <v>2</v>
      </c>
      <c r="S3" s="45">
        <v>4</v>
      </c>
      <c r="T3" s="45">
        <v>6</v>
      </c>
      <c r="U3" s="46">
        <v>8</v>
      </c>
      <c r="V3" s="45">
        <v>1</v>
      </c>
      <c r="W3" s="45">
        <v>2</v>
      </c>
      <c r="X3" s="45">
        <v>3</v>
      </c>
      <c r="Y3" s="45">
        <v>7</v>
      </c>
      <c r="Z3" s="45">
        <v>14</v>
      </c>
      <c r="AA3" s="45">
        <v>21</v>
      </c>
      <c r="AB3" s="45">
        <v>28</v>
      </c>
      <c r="AD3" s="43" t="s">
        <v>6</v>
      </c>
      <c r="AE3" s="44">
        <v>0</v>
      </c>
      <c r="AF3" s="45">
        <v>2</v>
      </c>
      <c r="AG3" s="45">
        <v>4</v>
      </c>
      <c r="AH3" s="45">
        <v>6</v>
      </c>
      <c r="AI3" s="46">
        <v>8</v>
      </c>
      <c r="AJ3" s="45">
        <v>1</v>
      </c>
      <c r="AK3" s="45">
        <v>2</v>
      </c>
      <c r="AL3" s="45">
        <v>3</v>
      </c>
      <c r="AM3" s="45">
        <v>4</v>
      </c>
      <c r="AN3" s="45">
        <v>7</v>
      </c>
      <c r="AO3" s="45">
        <v>14</v>
      </c>
      <c r="AP3" s="45">
        <v>21</v>
      </c>
      <c r="AQ3" s="45">
        <v>28</v>
      </c>
      <c r="AR3" s="42"/>
      <c r="AS3" s="43" t="s">
        <v>6</v>
      </c>
      <c r="AT3" s="44">
        <v>0</v>
      </c>
      <c r="AU3" s="45">
        <v>2</v>
      </c>
      <c r="AV3" s="45">
        <v>4</v>
      </c>
      <c r="AW3" s="45">
        <v>6</v>
      </c>
      <c r="AX3" s="46">
        <v>8</v>
      </c>
      <c r="AY3" s="45">
        <v>1</v>
      </c>
      <c r="AZ3" s="45">
        <v>2</v>
      </c>
      <c r="BA3" s="45">
        <v>3</v>
      </c>
      <c r="BB3" s="45">
        <v>7</v>
      </c>
      <c r="BC3" s="45">
        <v>14</v>
      </c>
      <c r="BD3" s="45">
        <v>21</v>
      </c>
      <c r="BE3" s="45">
        <v>28</v>
      </c>
    </row>
    <row r="4" spans="1:57" x14ac:dyDescent="0.25">
      <c r="A4" s="25" t="s">
        <v>7</v>
      </c>
      <c r="B4" s="47"/>
      <c r="C4" s="49"/>
      <c r="D4" s="49"/>
      <c r="E4" s="49"/>
      <c r="F4" s="48"/>
      <c r="G4" s="49"/>
      <c r="H4" s="49"/>
      <c r="I4" s="49"/>
      <c r="J4" s="49"/>
      <c r="K4" s="49"/>
      <c r="L4" s="49"/>
      <c r="M4" s="49"/>
      <c r="N4" s="49"/>
      <c r="O4" s="42"/>
      <c r="P4" s="25" t="s">
        <v>7</v>
      </c>
      <c r="Q4" s="50"/>
      <c r="R4" s="52"/>
      <c r="S4" s="52"/>
      <c r="T4" s="52"/>
      <c r="U4" s="53"/>
      <c r="V4" s="52"/>
      <c r="W4" s="52"/>
      <c r="X4" s="52"/>
      <c r="Y4" s="49"/>
      <c r="Z4" s="49"/>
      <c r="AA4" s="72"/>
      <c r="AB4" s="72"/>
      <c r="AD4" s="56" t="s">
        <v>7</v>
      </c>
      <c r="AE4" s="47"/>
      <c r="AF4" s="49"/>
      <c r="AG4" s="49"/>
      <c r="AH4" s="49"/>
      <c r="AI4" s="48"/>
      <c r="AJ4" s="49"/>
      <c r="AK4" s="49"/>
      <c r="AL4" s="49"/>
      <c r="AM4" s="49"/>
      <c r="AN4" s="49"/>
      <c r="AO4" s="49"/>
      <c r="AP4" s="49"/>
      <c r="AQ4" s="49"/>
      <c r="AR4" s="42"/>
      <c r="AS4" s="55" t="s">
        <v>7</v>
      </c>
      <c r="AT4" s="50"/>
      <c r="AU4" s="52"/>
      <c r="AV4" s="52"/>
      <c r="AW4" s="52"/>
      <c r="AX4" s="53"/>
      <c r="AY4" s="52"/>
      <c r="AZ4" s="52"/>
      <c r="BA4" s="52"/>
      <c r="BB4" s="49"/>
      <c r="BC4" s="49"/>
      <c r="BD4" s="72"/>
      <c r="BE4" s="72"/>
    </row>
    <row r="5" spans="1:57" x14ac:dyDescent="0.25">
      <c r="A5" s="26" t="s">
        <v>8</v>
      </c>
      <c r="B5" s="50"/>
      <c r="C5" s="52"/>
      <c r="D5" s="52"/>
      <c r="E5" s="52"/>
      <c r="F5" s="53"/>
      <c r="G5" s="52"/>
      <c r="H5" s="52"/>
      <c r="I5" s="52"/>
      <c r="J5" s="52"/>
      <c r="K5" s="49"/>
      <c r="L5" s="49"/>
      <c r="M5" s="49"/>
      <c r="N5" s="49"/>
      <c r="O5" s="42"/>
      <c r="P5" s="26" t="s">
        <v>8</v>
      </c>
      <c r="Q5" s="50"/>
      <c r="R5" s="52"/>
      <c r="S5" s="52"/>
      <c r="T5" s="52"/>
      <c r="U5" s="53"/>
      <c r="V5" s="52"/>
      <c r="W5" s="52"/>
      <c r="X5" s="52"/>
      <c r="Y5" s="49"/>
      <c r="Z5" s="49"/>
      <c r="AA5" s="72"/>
      <c r="AB5" s="72"/>
      <c r="AD5" s="56" t="s">
        <v>8</v>
      </c>
      <c r="AE5" s="50"/>
      <c r="AF5" s="52"/>
      <c r="AG5" s="52"/>
      <c r="AH5" s="52"/>
      <c r="AI5" s="53"/>
      <c r="AJ5" s="52"/>
      <c r="AK5" s="52"/>
      <c r="AL5" s="52"/>
      <c r="AM5" s="52"/>
      <c r="AN5" s="52"/>
      <c r="AO5" s="49"/>
      <c r="AP5" s="49"/>
      <c r="AQ5" s="49"/>
      <c r="AR5" s="42"/>
      <c r="AS5" s="55" t="s">
        <v>8</v>
      </c>
      <c r="AT5" s="50"/>
      <c r="AU5" s="52"/>
      <c r="AV5" s="52"/>
      <c r="AW5" s="52"/>
      <c r="AX5" s="53"/>
      <c r="AY5" s="52"/>
      <c r="AZ5" s="52"/>
      <c r="BA5" s="52"/>
      <c r="BB5" s="49"/>
      <c r="BC5" s="49"/>
      <c r="BD5" s="72"/>
      <c r="BE5" s="72"/>
    </row>
    <row r="6" spans="1:57" x14ac:dyDescent="0.25">
      <c r="A6" s="27" t="s">
        <v>9</v>
      </c>
      <c r="B6" s="50"/>
      <c r="C6" s="52"/>
      <c r="D6" s="52"/>
      <c r="E6" s="52"/>
      <c r="F6" s="53"/>
      <c r="G6" s="52"/>
      <c r="H6" s="52"/>
      <c r="I6" s="52"/>
      <c r="J6" s="52"/>
      <c r="K6" s="52"/>
      <c r="L6" s="52"/>
      <c r="M6" s="52"/>
      <c r="N6" s="52"/>
      <c r="O6" s="42"/>
      <c r="P6" s="27" t="s">
        <v>9</v>
      </c>
      <c r="Q6" s="50"/>
      <c r="R6" s="52"/>
      <c r="S6" s="52"/>
      <c r="T6" s="52"/>
      <c r="U6" s="53"/>
      <c r="V6" s="52"/>
      <c r="W6" s="52"/>
      <c r="X6" s="52"/>
      <c r="Y6" s="52"/>
      <c r="Z6" s="49"/>
      <c r="AA6" s="72"/>
      <c r="AB6" s="72"/>
      <c r="AD6" s="56" t="s">
        <v>9</v>
      </c>
      <c r="AE6" s="50"/>
      <c r="AF6" s="52"/>
      <c r="AG6" s="52"/>
      <c r="AH6" s="52"/>
      <c r="AI6" s="53"/>
      <c r="AJ6" s="52"/>
      <c r="AK6" s="52"/>
      <c r="AL6" s="52"/>
      <c r="AM6" s="52"/>
      <c r="AN6" s="52"/>
      <c r="AO6" s="52"/>
      <c r="AP6" s="52"/>
      <c r="AQ6" s="52"/>
      <c r="AR6" s="42"/>
      <c r="AS6" s="55" t="s">
        <v>9</v>
      </c>
      <c r="AT6" s="50"/>
      <c r="AU6" s="52"/>
      <c r="AV6" s="52"/>
      <c r="AW6" s="52"/>
      <c r="AX6" s="53"/>
      <c r="AY6" s="52"/>
      <c r="AZ6" s="52"/>
      <c r="BA6" s="52"/>
      <c r="BB6" s="52"/>
      <c r="BC6" s="49"/>
      <c r="BD6" s="72"/>
      <c r="BE6" s="72"/>
    </row>
    <row r="7" spans="1:57" x14ac:dyDescent="0.25">
      <c r="A7" s="28" t="s">
        <v>10</v>
      </c>
      <c r="B7" s="50"/>
      <c r="C7" s="52"/>
      <c r="D7" s="52"/>
      <c r="E7" s="49"/>
      <c r="F7" s="51"/>
      <c r="G7" s="49"/>
      <c r="H7" s="49"/>
      <c r="I7" s="49"/>
      <c r="J7" s="49"/>
      <c r="K7" s="49"/>
      <c r="L7" s="49"/>
      <c r="M7" s="49"/>
      <c r="N7" s="49"/>
      <c r="O7" s="42"/>
      <c r="P7" s="28" t="s">
        <v>10</v>
      </c>
      <c r="Q7" s="50"/>
      <c r="R7" s="52"/>
      <c r="S7" s="52"/>
      <c r="T7" s="52"/>
      <c r="U7" s="53"/>
      <c r="V7" s="52"/>
      <c r="W7" s="52"/>
      <c r="X7" s="52"/>
      <c r="Y7" s="49"/>
      <c r="Z7" s="49"/>
      <c r="AA7" s="72"/>
      <c r="AB7" s="72"/>
      <c r="AD7" s="56" t="s">
        <v>10</v>
      </c>
      <c r="AE7" s="50"/>
      <c r="AF7" s="52"/>
      <c r="AG7" s="52"/>
      <c r="AH7" s="49"/>
      <c r="AI7" s="51"/>
      <c r="AJ7" s="49"/>
      <c r="AK7" s="49"/>
      <c r="AL7" s="49"/>
      <c r="AM7" s="49"/>
      <c r="AN7" s="49"/>
      <c r="AO7" s="49"/>
      <c r="AP7" s="49"/>
      <c r="AQ7" s="49"/>
      <c r="AR7" s="42"/>
      <c r="AS7" s="55" t="s">
        <v>10</v>
      </c>
      <c r="AT7" s="50"/>
      <c r="AU7" s="52"/>
      <c r="AV7" s="52"/>
      <c r="AW7" s="52"/>
      <c r="AX7" s="53"/>
      <c r="AY7" s="52"/>
      <c r="AZ7" s="52"/>
      <c r="BA7" s="52"/>
      <c r="BB7" s="49"/>
      <c r="BC7" s="49"/>
      <c r="BD7" s="72"/>
      <c r="BE7" s="72"/>
    </row>
    <row r="8" spans="1:57" x14ac:dyDescent="0.25">
      <c r="A8" s="29" t="s">
        <v>11</v>
      </c>
      <c r="B8" s="50"/>
      <c r="C8" s="52"/>
      <c r="D8" s="52"/>
      <c r="E8" s="52"/>
      <c r="F8" s="53"/>
      <c r="G8" s="52"/>
      <c r="H8" s="52"/>
      <c r="I8" s="52"/>
      <c r="J8" s="52"/>
      <c r="K8" s="52"/>
      <c r="L8" s="49"/>
      <c r="M8" s="49"/>
      <c r="N8" s="49"/>
      <c r="O8" s="42"/>
      <c r="P8" s="29" t="s">
        <v>11</v>
      </c>
      <c r="Q8" s="50"/>
      <c r="R8" s="52"/>
      <c r="S8" s="52"/>
      <c r="T8" s="52"/>
      <c r="U8" s="53"/>
      <c r="V8" s="52"/>
      <c r="W8" s="52"/>
      <c r="X8" s="49"/>
      <c r="Y8" s="49"/>
      <c r="Z8" s="49"/>
      <c r="AA8" s="72"/>
      <c r="AB8" s="72"/>
      <c r="AD8" s="56" t="s">
        <v>11</v>
      </c>
      <c r="AE8" s="50"/>
      <c r="AF8" s="52"/>
      <c r="AG8" s="52"/>
      <c r="AH8" s="52"/>
      <c r="AI8" s="53"/>
      <c r="AJ8" s="52"/>
      <c r="AK8" s="52"/>
      <c r="AL8" s="52"/>
      <c r="AM8" s="52"/>
      <c r="AN8" s="52"/>
      <c r="AO8" s="49"/>
      <c r="AP8" s="49"/>
      <c r="AQ8" s="49"/>
      <c r="AR8" s="42"/>
      <c r="AS8" s="55" t="s">
        <v>11</v>
      </c>
      <c r="AT8" s="50"/>
      <c r="AU8" s="52"/>
      <c r="AV8" s="52"/>
      <c r="AW8" s="52"/>
      <c r="AX8" s="53"/>
      <c r="AY8" s="52"/>
      <c r="AZ8" s="52"/>
      <c r="BA8" s="49"/>
      <c r="BB8" s="49"/>
      <c r="BC8" s="49"/>
      <c r="BD8" s="72"/>
      <c r="BE8" s="72"/>
    </row>
    <row r="9" spans="1:57" x14ac:dyDescent="0.25">
      <c r="A9" s="20" t="s">
        <v>12</v>
      </c>
      <c r="B9" s="50"/>
      <c r="C9" s="52"/>
      <c r="D9" s="52"/>
      <c r="E9" s="52"/>
      <c r="F9" s="53"/>
      <c r="G9" s="52"/>
      <c r="H9" s="52"/>
      <c r="I9" s="52"/>
      <c r="J9" s="52"/>
      <c r="K9" s="52"/>
      <c r="L9" s="52"/>
      <c r="M9" s="52"/>
      <c r="N9" s="52"/>
      <c r="O9" s="42"/>
      <c r="P9" s="20" t="s">
        <v>12</v>
      </c>
      <c r="Q9" s="50"/>
      <c r="R9" s="52"/>
      <c r="S9" s="52"/>
      <c r="T9" s="52"/>
      <c r="U9" s="53"/>
      <c r="V9" s="52"/>
      <c r="W9" s="52"/>
      <c r="X9" s="52"/>
      <c r="Y9" s="49"/>
      <c r="Z9" s="49"/>
      <c r="AA9" s="72"/>
      <c r="AB9" s="72"/>
      <c r="AD9" s="56" t="s">
        <v>12</v>
      </c>
      <c r="AE9" s="50"/>
      <c r="AF9" s="52"/>
      <c r="AG9" s="52"/>
      <c r="AH9" s="52"/>
      <c r="AI9" s="53"/>
      <c r="AJ9" s="52"/>
      <c r="AK9" s="52"/>
      <c r="AL9" s="52"/>
      <c r="AM9" s="52"/>
      <c r="AN9" s="52"/>
      <c r="AO9" s="52"/>
      <c r="AP9" s="52"/>
      <c r="AQ9" s="52"/>
      <c r="AR9" s="42"/>
      <c r="AS9" s="55" t="s">
        <v>12</v>
      </c>
      <c r="AT9" s="50"/>
      <c r="AU9" s="52"/>
      <c r="AV9" s="52"/>
      <c r="AW9" s="52"/>
      <c r="AX9" s="53"/>
      <c r="AY9" s="52"/>
      <c r="AZ9" s="52"/>
      <c r="BA9" s="52"/>
      <c r="BB9" s="49"/>
      <c r="BC9" s="49"/>
      <c r="BD9" s="72"/>
      <c r="BE9" s="72"/>
    </row>
    <row r="10" spans="1:57" x14ac:dyDescent="0.25">
      <c r="A10" s="22" t="s">
        <v>13</v>
      </c>
      <c r="B10" s="50"/>
      <c r="C10" s="52"/>
      <c r="D10" s="52"/>
      <c r="E10" s="52"/>
      <c r="F10" s="53"/>
      <c r="G10" s="52"/>
      <c r="H10" s="52"/>
      <c r="I10" s="52"/>
      <c r="J10" s="52"/>
      <c r="K10" s="52"/>
      <c r="L10" s="52"/>
      <c r="M10" s="52"/>
      <c r="N10" s="52"/>
      <c r="O10" s="42"/>
      <c r="P10" s="22" t="s">
        <v>13</v>
      </c>
      <c r="Q10" s="50"/>
      <c r="R10" s="52"/>
      <c r="S10" s="52"/>
      <c r="T10" s="52"/>
      <c r="U10" s="53"/>
      <c r="V10" s="52"/>
      <c r="W10" s="52"/>
      <c r="X10" s="52"/>
      <c r="Y10" s="110"/>
      <c r="Z10" s="110"/>
      <c r="AA10" s="110"/>
      <c r="AB10" s="110"/>
      <c r="AD10" s="56" t="s">
        <v>13</v>
      </c>
      <c r="AE10" s="50"/>
      <c r="AF10" s="52"/>
      <c r="AG10" s="52"/>
      <c r="AH10" s="52"/>
      <c r="AI10" s="53"/>
      <c r="AJ10" s="52"/>
      <c r="AK10" s="52"/>
      <c r="AL10" s="52"/>
      <c r="AM10" s="52"/>
      <c r="AN10" s="52"/>
      <c r="AO10" s="52"/>
      <c r="AP10" s="52"/>
      <c r="AQ10" s="52"/>
      <c r="AR10" s="42"/>
      <c r="AS10" s="55" t="s">
        <v>13</v>
      </c>
      <c r="AT10" s="50"/>
      <c r="AU10" s="52"/>
      <c r="AV10" s="52"/>
      <c r="AW10" s="52"/>
      <c r="AX10" s="53"/>
      <c r="AY10" s="52"/>
      <c r="AZ10" s="52"/>
      <c r="BA10" s="52"/>
      <c r="BB10" s="110"/>
      <c r="BC10" s="110"/>
      <c r="BD10" s="110"/>
      <c r="BE10" s="110"/>
    </row>
    <row r="11" spans="1:57" x14ac:dyDescent="0.25">
      <c r="A11" s="23" t="s">
        <v>14</v>
      </c>
      <c r="B11" s="50"/>
      <c r="C11" s="52"/>
      <c r="D11" s="52"/>
      <c r="E11" s="52"/>
      <c r="F11" s="53"/>
      <c r="G11" s="52"/>
      <c r="H11" s="52"/>
      <c r="I11" s="52"/>
      <c r="J11" s="52"/>
      <c r="K11" s="52"/>
      <c r="L11" s="52"/>
      <c r="M11" s="52"/>
      <c r="N11" s="52"/>
      <c r="O11" s="42"/>
      <c r="P11" s="23" t="s">
        <v>14</v>
      </c>
      <c r="Q11" s="50"/>
      <c r="R11" s="52"/>
      <c r="S11" s="52"/>
      <c r="T11" s="52"/>
      <c r="U11" s="53"/>
      <c r="V11" s="52"/>
      <c r="W11" s="52"/>
      <c r="X11" s="52"/>
      <c r="Y11" s="110"/>
      <c r="Z11" s="110"/>
      <c r="AA11" s="110"/>
      <c r="AB11" s="110"/>
      <c r="AD11" s="56" t="s">
        <v>14</v>
      </c>
      <c r="AE11" s="50"/>
      <c r="AF11" s="52"/>
      <c r="AG11" s="52"/>
      <c r="AH11" s="52"/>
      <c r="AI11" s="53"/>
      <c r="AJ11" s="52"/>
      <c r="AK11" s="52"/>
      <c r="AL11" s="52"/>
      <c r="AM11" s="52"/>
      <c r="AN11" s="52"/>
      <c r="AO11" s="52"/>
      <c r="AP11" s="52"/>
      <c r="AQ11" s="52"/>
      <c r="AR11" s="42"/>
      <c r="AS11" s="55" t="s">
        <v>14</v>
      </c>
      <c r="AT11" s="50"/>
      <c r="AU11" s="52"/>
      <c r="AV11" s="52"/>
      <c r="AW11" s="52"/>
      <c r="AX11" s="53"/>
      <c r="AY11" s="52"/>
      <c r="AZ11" s="52"/>
      <c r="BA11" s="52"/>
      <c r="BB11" s="110"/>
      <c r="BC11" s="110"/>
      <c r="BD11" s="110"/>
      <c r="BE11" s="110"/>
    </row>
    <row r="12" spans="1:57" x14ac:dyDescent="0.25">
      <c r="A12" s="24" t="s">
        <v>15</v>
      </c>
      <c r="B12" s="50"/>
      <c r="C12" s="52"/>
      <c r="D12" s="52"/>
      <c r="E12" s="52"/>
      <c r="F12" s="53"/>
      <c r="G12" s="52"/>
      <c r="H12" s="52"/>
      <c r="I12" s="52"/>
      <c r="J12" s="52"/>
      <c r="K12" s="52"/>
      <c r="L12" s="52"/>
      <c r="M12" s="52"/>
      <c r="N12" s="52"/>
      <c r="O12" s="42"/>
      <c r="P12" s="24" t="s">
        <v>15</v>
      </c>
      <c r="Q12" s="50"/>
      <c r="R12" s="52"/>
      <c r="S12" s="52"/>
      <c r="T12" s="52"/>
      <c r="U12" s="53"/>
      <c r="V12" s="52"/>
      <c r="W12" s="52"/>
      <c r="X12" s="52"/>
      <c r="Y12" s="110"/>
      <c r="Z12" s="110"/>
      <c r="AA12" s="110"/>
      <c r="AB12" s="110"/>
      <c r="AD12" s="56" t="s">
        <v>15</v>
      </c>
      <c r="AE12" s="50"/>
      <c r="AF12" s="52"/>
      <c r="AG12" s="52"/>
      <c r="AH12" s="52"/>
      <c r="AI12" s="53"/>
      <c r="AJ12" s="52"/>
      <c r="AK12" s="52"/>
      <c r="AL12" s="52"/>
      <c r="AM12" s="52"/>
      <c r="AN12" s="52"/>
      <c r="AO12" s="52"/>
      <c r="AP12" s="52"/>
      <c r="AQ12" s="52"/>
      <c r="AR12" s="42"/>
      <c r="AS12" s="55" t="s">
        <v>15</v>
      </c>
      <c r="AT12" s="50"/>
      <c r="AU12" s="52"/>
      <c r="AV12" s="52"/>
      <c r="AW12" s="52"/>
      <c r="AX12" s="53"/>
      <c r="AY12" s="52"/>
      <c r="AZ12" s="52"/>
      <c r="BA12" s="52"/>
      <c r="BB12" s="110"/>
      <c r="BC12" s="110"/>
      <c r="BD12" s="110"/>
      <c r="BE12" s="110"/>
    </row>
    <row r="13" spans="1:57" x14ac:dyDescent="0.25">
      <c r="A13" s="17" t="s">
        <v>16</v>
      </c>
      <c r="B13" s="54"/>
      <c r="C13" s="49"/>
      <c r="D13" s="49"/>
      <c r="E13" s="49"/>
      <c r="F13" s="51"/>
      <c r="G13" s="49"/>
      <c r="H13" s="49"/>
      <c r="I13" s="49"/>
      <c r="J13" s="49"/>
      <c r="K13" s="49"/>
      <c r="L13" s="49"/>
      <c r="M13" s="49"/>
      <c r="N13" s="49"/>
      <c r="O13" s="42"/>
      <c r="P13" s="17" t="s">
        <v>16</v>
      </c>
      <c r="Q13" s="54"/>
      <c r="R13" s="49"/>
      <c r="S13" s="49"/>
      <c r="T13" s="49"/>
      <c r="U13" s="51"/>
      <c r="V13" s="49"/>
      <c r="W13" s="49"/>
      <c r="X13" s="49"/>
      <c r="Y13" s="49"/>
      <c r="Z13" s="49"/>
      <c r="AA13" s="72"/>
      <c r="AB13" s="72"/>
      <c r="AD13" s="56" t="s">
        <v>16</v>
      </c>
      <c r="AE13" s="54"/>
      <c r="AF13" s="49"/>
      <c r="AG13" s="49"/>
      <c r="AH13" s="49"/>
      <c r="AI13" s="51"/>
      <c r="AJ13" s="49"/>
      <c r="AK13" s="49"/>
      <c r="AL13" s="49"/>
      <c r="AM13" s="49"/>
      <c r="AN13" s="49"/>
      <c r="AO13" s="49"/>
      <c r="AP13" s="49"/>
      <c r="AQ13" s="49"/>
      <c r="AR13" s="42"/>
      <c r="AS13" s="55" t="s">
        <v>16</v>
      </c>
      <c r="AT13" s="54"/>
      <c r="AU13" s="49"/>
      <c r="AV13" s="49"/>
      <c r="AW13" s="49"/>
      <c r="AX13" s="51"/>
      <c r="AY13" s="49"/>
      <c r="AZ13" s="49"/>
      <c r="BA13" s="49"/>
      <c r="BB13" s="49"/>
      <c r="BC13" s="49"/>
      <c r="BD13" s="72"/>
      <c r="BE13" s="72"/>
    </row>
    <row r="14" spans="1:57" x14ac:dyDescent="0.25">
      <c r="A14" s="18" t="s">
        <v>17</v>
      </c>
      <c r="B14" s="54"/>
      <c r="C14" s="49"/>
      <c r="D14" s="49"/>
      <c r="E14" s="49"/>
      <c r="F14" s="51"/>
      <c r="G14" s="49"/>
      <c r="H14" s="49"/>
      <c r="I14" s="49"/>
      <c r="J14" s="49"/>
      <c r="K14" s="49"/>
      <c r="L14" s="49"/>
      <c r="M14" s="49"/>
      <c r="N14" s="49"/>
      <c r="O14" s="42"/>
      <c r="P14" s="18" t="s">
        <v>17</v>
      </c>
      <c r="Q14" s="50"/>
      <c r="R14" s="52"/>
      <c r="S14" s="49"/>
      <c r="T14" s="49"/>
      <c r="U14" s="51"/>
      <c r="V14" s="49"/>
      <c r="W14" s="49"/>
      <c r="X14" s="49"/>
      <c r="Y14" s="49"/>
      <c r="Z14" s="49"/>
      <c r="AA14" s="72"/>
      <c r="AB14" s="72"/>
      <c r="AD14" s="56" t="s">
        <v>17</v>
      </c>
      <c r="AE14" s="54"/>
      <c r="AF14" s="49"/>
      <c r="AG14" s="49"/>
      <c r="AH14" s="49"/>
      <c r="AI14" s="51"/>
      <c r="AJ14" s="49"/>
      <c r="AK14" s="49"/>
      <c r="AL14" s="49"/>
      <c r="AM14" s="49"/>
      <c r="AN14" s="49"/>
      <c r="AO14" s="49"/>
      <c r="AP14" s="49"/>
      <c r="AQ14" s="49"/>
      <c r="AR14" s="42"/>
      <c r="AS14" s="55" t="s">
        <v>17</v>
      </c>
      <c r="AT14" s="50"/>
      <c r="AU14" s="52"/>
      <c r="AV14" s="49"/>
      <c r="AW14" s="49"/>
      <c r="AX14" s="51"/>
      <c r="AY14" s="49"/>
      <c r="AZ14" s="49"/>
      <c r="BA14" s="49"/>
      <c r="BB14" s="49"/>
      <c r="BC14" s="49"/>
      <c r="BD14" s="72"/>
      <c r="BE14" s="72"/>
    </row>
    <row r="15" spans="1:57" ht="14.45" customHeight="1" x14ac:dyDescent="0.25">
      <c r="A15" s="19" t="s">
        <v>18</v>
      </c>
      <c r="B15" s="54"/>
      <c r="C15" s="49"/>
      <c r="D15" s="49"/>
      <c r="E15" s="49"/>
      <c r="F15" s="51"/>
      <c r="G15" s="49"/>
      <c r="H15" s="49"/>
      <c r="I15" s="49"/>
      <c r="J15" s="49"/>
      <c r="K15" s="49"/>
      <c r="L15" s="49"/>
      <c r="M15" s="49"/>
      <c r="N15" s="49"/>
      <c r="O15" s="42"/>
      <c r="P15" s="19" t="s">
        <v>18</v>
      </c>
      <c r="Q15" s="54"/>
      <c r="R15" s="49"/>
      <c r="S15" s="49"/>
      <c r="T15" s="49"/>
      <c r="U15" s="51"/>
      <c r="V15" s="49"/>
      <c r="W15" s="49"/>
      <c r="X15" s="49"/>
      <c r="Y15" s="49"/>
      <c r="Z15" s="49"/>
      <c r="AA15" s="72"/>
      <c r="AB15" s="72"/>
      <c r="AD15" s="56" t="s">
        <v>18</v>
      </c>
      <c r="AE15" s="54"/>
      <c r="AF15" s="49"/>
      <c r="AG15" s="49"/>
      <c r="AH15" s="49"/>
      <c r="AI15" s="51"/>
      <c r="AJ15" s="49"/>
      <c r="AK15" s="49"/>
      <c r="AL15" s="49"/>
      <c r="AM15" s="49"/>
      <c r="AN15" s="49"/>
      <c r="AO15" s="49"/>
      <c r="AP15" s="49"/>
      <c r="AQ15" s="49"/>
      <c r="AR15" s="42"/>
      <c r="AS15" s="55" t="s">
        <v>18</v>
      </c>
      <c r="AT15" s="54"/>
      <c r="AU15" s="49"/>
      <c r="AV15" s="49"/>
      <c r="AW15" s="49"/>
      <c r="AX15" s="51"/>
      <c r="AY15" s="49"/>
      <c r="AZ15" s="49"/>
      <c r="BA15" s="49"/>
      <c r="BB15" s="49"/>
      <c r="BC15" s="49"/>
      <c r="BD15" s="72"/>
      <c r="BE15" s="72"/>
    </row>
    <row r="16" spans="1:57" x14ac:dyDescent="0.25">
      <c r="A16" s="12" t="s">
        <v>19</v>
      </c>
      <c r="B16" s="54"/>
      <c r="C16" s="49"/>
      <c r="D16" s="49"/>
      <c r="E16" s="49"/>
      <c r="F16" s="51"/>
      <c r="G16" s="49"/>
      <c r="H16" s="49"/>
      <c r="I16" s="49"/>
      <c r="J16" s="49"/>
      <c r="K16" s="49"/>
      <c r="L16" s="49"/>
      <c r="M16" s="49"/>
      <c r="N16" s="49"/>
      <c r="O16" s="42"/>
      <c r="P16" s="12" t="s">
        <v>19</v>
      </c>
      <c r="Q16" s="50"/>
      <c r="R16" s="52"/>
      <c r="S16" s="52"/>
      <c r="T16" s="49"/>
      <c r="U16" s="51"/>
      <c r="V16" s="49"/>
      <c r="W16" s="49"/>
      <c r="X16" s="49"/>
      <c r="Y16" s="49"/>
      <c r="Z16" s="49"/>
      <c r="AA16" s="72"/>
      <c r="AB16" s="72"/>
      <c r="AD16" s="56" t="s">
        <v>19</v>
      </c>
      <c r="AE16" s="54"/>
      <c r="AF16" s="49"/>
      <c r="AG16" s="49"/>
      <c r="AH16" s="49"/>
      <c r="AI16" s="51"/>
      <c r="AJ16" s="49"/>
      <c r="AK16" s="49"/>
      <c r="AL16" s="49"/>
      <c r="AM16" s="49"/>
      <c r="AN16" s="49"/>
      <c r="AO16" s="49"/>
      <c r="AP16" s="49"/>
      <c r="AQ16" s="49"/>
      <c r="AR16" s="42"/>
      <c r="AS16" s="55" t="s">
        <v>19</v>
      </c>
      <c r="AT16" s="50"/>
      <c r="AU16" s="52"/>
      <c r="AV16" s="52"/>
      <c r="AW16" s="49"/>
      <c r="AX16" s="51"/>
      <c r="AY16" s="49"/>
      <c r="AZ16" s="49"/>
      <c r="BA16" s="49"/>
      <c r="BB16" s="49"/>
      <c r="BC16" s="49"/>
      <c r="BD16" s="72"/>
      <c r="BE16" s="72"/>
    </row>
    <row r="17" spans="1:57" x14ac:dyDescent="0.25">
      <c r="A17" s="14" t="s">
        <v>20</v>
      </c>
      <c r="B17" s="54"/>
      <c r="C17" s="49"/>
      <c r="D17" s="49"/>
      <c r="E17" s="49"/>
      <c r="F17" s="51"/>
      <c r="G17" s="49"/>
      <c r="H17" s="49"/>
      <c r="I17" s="49"/>
      <c r="J17" s="49"/>
      <c r="K17" s="49"/>
      <c r="L17" s="49"/>
      <c r="M17" s="49"/>
      <c r="N17" s="49"/>
      <c r="O17" s="42"/>
      <c r="P17" s="14" t="s">
        <v>20</v>
      </c>
      <c r="Q17" s="50"/>
      <c r="R17" s="52"/>
      <c r="S17" s="52"/>
      <c r="T17" s="52"/>
      <c r="U17" s="52"/>
      <c r="V17" s="58"/>
      <c r="W17" s="49"/>
      <c r="X17" s="49"/>
      <c r="Y17" s="49"/>
      <c r="Z17" s="49"/>
      <c r="AA17" s="72"/>
      <c r="AB17" s="72"/>
      <c r="AD17" s="56" t="s">
        <v>20</v>
      </c>
      <c r="AE17" s="54"/>
      <c r="AF17" s="49"/>
      <c r="AG17" s="49"/>
      <c r="AH17" s="49"/>
      <c r="AI17" s="51"/>
      <c r="AJ17" s="49"/>
      <c r="AK17" s="49"/>
      <c r="AL17" s="49"/>
      <c r="AM17" s="49"/>
      <c r="AN17" s="49"/>
      <c r="AO17" s="49"/>
      <c r="AP17" s="49"/>
      <c r="AQ17" s="49"/>
      <c r="AR17" s="42"/>
      <c r="AS17" s="55" t="s">
        <v>20</v>
      </c>
      <c r="AT17" s="50"/>
      <c r="AU17" s="52"/>
      <c r="AV17" s="52"/>
      <c r="AW17" s="52"/>
      <c r="AX17" s="52"/>
      <c r="AY17" s="58"/>
      <c r="AZ17" s="49"/>
      <c r="BA17" s="49"/>
      <c r="BB17" s="49"/>
      <c r="BC17" s="49"/>
      <c r="BD17" s="72"/>
      <c r="BE17" s="72"/>
    </row>
    <row r="18" spans="1:57" x14ac:dyDescent="0.25">
      <c r="A18" s="15" t="s">
        <v>21</v>
      </c>
      <c r="B18" s="50"/>
      <c r="C18" s="49"/>
      <c r="D18" s="49"/>
      <c r="E18" s="49"/>
      <c r="F18" s="51"/>
      <c r="G18" s="49"/>
      <c r="H18" s="49"/>
      <c r="I18" s="49"/>
      <c r="J18" s="49"/>
      <c r="K18" s="49"/>
      <c r="L18" s="49"/>
      <c r="M18" s="49"/>
      <c r="N18" s="49"/>
      <c r="O18" s="42"/>
      <c r="P18" s="15" t="s">
        <v>21</v>
      </c>
      <c r="Q18" s="54"/>
      <c r="R18" s="49"/>
      <c r="S18" s="49"/>
      <c r="T18" s="49"/>
      <c r="U18" s="51"/>
      <c r="V18" s="49"/>
      <c r="W18" s="49"/>
      <c r="X18" s="49"/>
      <c r="Y18" s="49"/>
      <c r="Z18" s="49"/>
      <c r="AA18" s="72"/>
      <c r="AB18" s="72"/>
      <c r="AD18" s="56" t="s">
        <v>21</v>
      </c>
      <c r="AE18" s="50"/>
      <c r="AF18" s="49"/>
      <c r="AG18" s="49"/>
      <c r="AH18" s="49"/>
      <c r="AI18" s="51"/>
      <c r="AJ18" s="49"/>
      <c r="AK18" s="49"/>
      <c r="AL18" s="49"/>
      <c r="AM18" s="49"/>
      <c r="AN18" s="49"/>
      <c r="AO18" s="49"/>
      <c r="AP18" s="49"/>
      <c r="AQ18" s="49"/>
      <c r="AR18" s="42"/>
      <c r="AS18" s="55" t="s">
        <v>21</v>
      </c>
      <c r="AT18" s="54"/>
      <c r="AU18" s="49"/>
      <c r="AV18" s="49"/>
      <c r="AW18" s="49"/>
      <c r="AX18" s="51"/>
      <c r="AY18" s="49"/>
      <c r="AZ18" s="49"/>
      <c r="BA18" s="49"/>
      <c r="BB18" s="49"/>
      <c r="BC18" s="49"/>
      <c r="BD18" s="72"/>
      <c r="BE18" s="72"/>
    </row>
    <row r="19" spans="1:57" x14ac:dyDescent="0.25">
      <c r="A19" s="16" t="s">
        <v>22</v>
      </c>
      <c r="B19" s="50"/>
      <c r="C19" s="49"/>
      <c r="D19" s="49"/>
      <c r="E19" s="49"/>
      <c r="F19" s="51"/>
      <c r="G19" s="49"/>
      <c r="H19" s="49"/>
      <c r="I19" s="49"/>
      <c r="J19" s="49"/>
      <c r="K19" s="49"/>
      <c r="L19" s="49"/>
      <c r="M19" s="49"/>
      <c r="N19" s="49"/>
      <c r="O19" s="42"/>
      <c r="P19" s="16" t="s">
        <v>22</v>
      </c>
      <c r="Q19" s="50"/>
      <c r="R19" s="52"/>
      <c r="S19" s="52"/>
      <c r="T19" s="52"/>
      <c r="U19" s="52"/>
      <c r="V19" s="58"/>
      <c r="W19" s="52"/>
      <c r="X19" s="52"/>
      <c r="Y19" s="49"/>
      <c r="Z19" s="49"/>
      <c r="AA19" s="72"/>
      <c r="AB19" s="72"/>
      <c r="AD19" s="56" t="s">
        <v>22</v>
      </c>
      <c r="AE19" s="50"/>
      <c r="AF19" s="49"/>
      <c r="AG19" s="49"/>
      <c r="AH19" s="49"/>
      <c r="AI19" s="51"/>
      <c r="AJ19" s="49"/>
      <c r="AK19" s="49"/>
      <c r="AL19" s="49"/>
      <c r="AM19" s="49"/>
      <c r="AN19" s="49"/>
      <c r="AO19" s="49"/>
      <c r="AP19" s="49"/>
      <c r="AQ19" s="49"/>
      <c r="AR19" s="42"/>
      <c r="AS19" s="55" t="s">
        <v>22</v>
      </c>
      <c r="AT19" s="50"/>
      <c r="AU19" s="52"/>
      <c r="AV19" s="52"/>
      <c r="AW19" s="52"/>
      <c r="AX19" s="52"/>
      <c r="AY19" s="58"/>
      <c r="AZ19" s="52"/>
      <c r="BA19" s="52"/>
      <c r="BB19" s="49"/>
      <c r="BC19" s="49"/>
      <c r="BD19" s="72"/>
      <c r="BE19" s="72"/>
    </row>
    <row r="20" spans="1:57" x14ac:dyDescent="0.25">
      <c r="A20" s="7" t="s">
        <v>23</v>
      </c>
      <c r="B20" s="50"/>
      <c r="C20" s="52"/>
      <c r="D20" s="52"/>
      <c r="E20" s="52"/>
      <c r="F20" s="53"/>
      <c r="G20" s="49"/>
      <c r="H20" s="49"/>
      <c r="I20" s="49"/>
      <c r="J20" s="49"/>
      <c r="K20" s="49"/>
      <c r="L20" s="49"/>
      <c r="M20" s="49"/>
      <c r="N20" s="49"/>
      <c r="O20" s="42"/>
      <c r="P20" s="7" t="s">
        <v>23</v>
      </c>
      <c r="Q20" s="50"/>
      <c r="R20" s="52"/>
      <c r="S20" s="52"/>
      <c r="T20" s="52"/>
      <c r="U20" s="52"/>
      <c r="V20" s="58"/>
      <c r="W20" s="52"/>
      <c r="X20" s="52"/>
      <c r="Y20" s="49"/>
      <c r="Z20" s="49"/>
      <c r="AA20" s="72"/>
      <c r="AB20" s="72"/>
      <c r="AD20" s="56" t="s">
        <v>23</v>
      </c>
      <c r="AE20" s="50"/>
      <c r="AF20" s="52"/>
      <c r="AG20" s="52"/>
      <c r="AH20" s="52"/>
      <c r="AI20" s="53"/>
      <c r="AJ20" s="49"/>
      <c r="AK20" s="49"/>
      <c r="AL20" s="49"/>
      <c r="AM20" s="49"/>
      <c r="AN20" s="49"/>
      <c r="AO20" s="49"/>
      <c r="AP20" s="49"/>
      <c r="AQ20" s="49"/>
      <c r="AR20" s="42"/>
      <c r="AS20" s="55" t="s">
        <v>23</v>
      </c>
      <c r="AT20" s="50"/>
      <c r="AU20" s="52"/>
      <c r="AV20" s="52"/>
      <c r="AW20" s="52"/>
      <c r="AX20" s="52"/>
      <c r="AY20" s="58"/>
      <c r="AZ20" s="52"/>
      <c r="BA20" s="52"/>
      <c r="BB20" s="49"/>
      <c r="BC20" s="49"/>
      <c r="BD20" s="72"/>
      <c r="BE20" s="72"/>
    </row>
    <row r="21" spans="1:57" x14ac:dyDescent="0.25">
      <c r="A21" s="8" t="s">
        <v>24</v>
      </c>
      <c r="B21" s="50"/>
      <c r="C21" s="52"/>
      <c r="D21" s="52"/>
      <c r="E21" s="52"/>
      <c r="F21" s="53"/>
      <c r="G21" s="52"/>
      <c r="H21" s="52"/>
      <c r="I21" s="52"/>
      <c r="J21" s="49"/>
      <c r="K21" s="49"/>
      <c r="L21" s="49"/>
      <c r="M21" s="49"/>
      <c r="N21" s="49"/>
      <c r="O21" s="42"/>
      <c r="P21" s="8" t="s">
        <v>24</v>
      </c>
      <c r="Q21" s="50"/>
      <c r="R21" s="52"/>
      <c r="S21" s="52"/>
      <c r="T21" s="52"/>
      <c r="U21" s="52"/>
      <c r="V21" s="58"/>
      <c r="W21" s="52"/>
      <c r="X21" s="52"/>
      <c r="Y21" s="52"/>
      <c r="Z21" s="52"/>
      <c r="AA21" s="52"/>
      <c r="AB21" s="52"/>
      <c r="AD21" s="56" t="s">
        <v>24</v>
      </c>
      <c r="AE21" s="50"/>
      <c r="AF21" s="52"/>
      <c r="AG21" s="52"/>
      <c r="AH21" s="52"/>
      <c r="AI21" s="53"/>
      <c r="AJ21" s="52"/>
      <c r="AK21" s="52"/>
      <c r="AL21" s="52"/>
      <c r="AM21" s="49"/>
      <c r="AN21" s="49"/>
      <c r="AO21" s="49"/>
      <c r="AP21" s="49"/>
      <c r="AQ21" s="49"/>
      <c r="AR21" s="42"/>
      <c r="AS21" s="55" t="s">
        <v>24</v>
      </c>
      <c r="AT21" s="50"/>
      <c r="AU21" s="52"/>
      <c r="AV21" s="52"/>
      <c r="AW21" s="52"/>
      <c r="AX21" s="52"/>
      <c r="AY21" s="58"/>
      <c r="AZ21" s="52"/>
      <c r="BA21" s="52"/>
      <c r="BB21" s="52"/>
      <c r="BC21" s="52"/>
      <c r="BD21" s="52"/>
      <c r="BE21" s="52"/>
    </row>
    <row r="22" spans="1:57" x14ac:dyDescent="0.25">
      <c r="A22" s="9" t="s">
        <v>25</v>
      </c>
      <c r="B22" s="50"/>
      <c r="C22" s="52"/>
      <c r="D22" s="52"/>
      <c r="E22" s="52"/>
      <c r="F22" s="53"/>
      <c r="G22" s="52"/>
      <c r="H22" s="52"/>
      <c r="I22" s="52"/>
      <c r="J22" s="49"/>
      <c r="K22" s="49"/>
      <c r="L22" s="49"/>
      <c r="M22" s="49"/>
      <c r="N22" s="49"/>
      <c r="O22" s="42"/>
      <c r="P22" s="9" t="s">
        <v>25</v>
      </c>
      <c r="Q22" s="50"/>
      <c r="R22" s="52"/>
      <c r="S22" s="52"/>
      <c r="T22" s="52"/>
      <c r="U22" s="52"/>
      <c r="V22" s="58"/>
      <c r="W22" s="52"/>
      <c r="X22" s="52"/>
      <c r="Y22" s="52"/>
      <c r="Z22" s="49"/>
      <c r="AA22" s="72"/>
      <c r="AB22" s="72"/>
      <c r="AD22" s="56" t="s">
        <v>25</v>
      </c>
      <c r="AE22" s="50"/>
      <c r="AF22" s="52"/>
      <c r="AG22" s="52"/>
      <c r="AH22" s="52"/>
      <c r="AI22" s="53"/>
      <c r="AJ22" s="52"/>
      <c r="AK22" s="52"/>
      <c r="AL22" s="52"/>
      <c r="AM22" s="49"/>
      <c r="AN22" s="49"/>
      <c r="AO22" s="49"/>
      <c r="AP22" s="49"/>
      <c r="AQ22" s="49"/>
      <c r="AR22" s="42"/>
      <c r="AS22" s="55" t="s">
        <v>25</v>
      </c>
      <c r="AT22" s="50"/>
      <c r="AU22" s="52"/>
      <c r="AV22" s="52"/>
      <c r="AW22" s="52"/>
      <c r="AX22" s="52"/>
      <c r="AY22" s="58"/>
      <c r="AZ22" s="52"/>
      <c r="BA22" s="52"/>
      <c r="BB22" s="52"/>
      <c r="BC22" s="49"/>
      <c r="BD22" s="72"/>
      <c r="BE22" s="72"/>
    </row>
    <row r="23" spans="1:57" x14ac:dyDescent="0.25">
      <c r="A23" s="10" t="s">
        <v>26</v>
      </c>
      <c r="B23" s="50"/>
      <c r="C23" s="49"/>
      <c r="D23" s="49"/>
      <c r="E23" s="49"/>
      <c r="F23" s="51"/>
      <c r="G23" s="49"/>
      <c r="H23" s="49"/>
      <c r="I23" s="49"/>
      <c r="J23" s="49"/>
      <c r="K23" s="49"/>
      <c r="L23" s="49"/>
      <c r="M23" s="49"/>
      <c r="N23" s="49"/>
      <c r="O23" s="42"/>
      <c r="P23" s="10" t="s">
        <v>26</v>
      </c>
      <c r="Q23" s="54"/>
      <c r="R23" s="49"/>
      <c r="S23" s="49"/>
      <c r="T23" s="49"/>
      <c r="U23" s="51"/>
      <c r="V23" s="49"/>
      <c r="W23" s="49"/>
      <c r="X23" s="49"/>
      <c r="Y23" s="49"/>
      <c r="Z23" s="49"/>
      <c r="AA23" s="72"/>
      <c r="AB23" s="72"/>
      <c r="AD23" s="56" t="s">
        <v>26</v>
      </c>
      <c r="AE23" s="50"/>
      <c r="AF23" s="49"/>
      <c r="AG23" s="49"/>
      <c r="AH23" s="49"/>
      <c r="AI23" s="51"/>
      <c r="AJ23" s="49"/>
      <c r="AK23" s="49"/>
      <c r="AL23" s="49"/>
      <c r="AM23" s="49"/>
      <c r="AN23" s="49"/>
      <c r="AO23" s="49"/>
      <c r="AP23" s="49"/>
      <c r="AQ23" s="49"/>
      <c r="AR23" s="42"/>
      <c r="AS23" s="55" t="s">
        <v>26</v>
      </c>
      <c r="AT23" s="54"/>
      <c r="AU23" s="49"/>
      <c r="AV23" s="49"/>
      <c r="AW23" s="49"/>
      <c r="AX23" s="51"/>
      <c r="AY23" s="49"/>
      <c r="AZ23" s="49"/>
      <c r="BA23" s="49"/>
      <c r="BB23" s="49"/>
      <c r="BC23" s="49"/>
      <c r="BD23" s="72"/>
      <c r="BE23" s="72"/>
    </row>
    <row r="24" spans="1:57" x14ac:dyDescent="0.25">
      <c r="A24" s="11" t="s">
        <v>27</v>
      </c>
      <c r="B24" s="50"/>
      <c r="C24" s="52"/>
      <c r="D24" s="52"/>
      <c r="E24" s="52"/>
      <c r="F24" s="53"/>
      <c r="G24" s="52"/>
      <c r="H24" s="52"/>
      <c r="I24" s="52"/>
      <c r="J24" s="49"/>
      <c r="K24" s="49"/>
      <c r="L24" s="49"/>
      <c r="M24" s="49"/>
      <c r="N24" s="49"/>
      <c r="O24" s="42"/>
      <c r="P24" s="11" t="s">
        <v>27</v>
      </c>
      <c r="Q24" s="54"/>
      <c r="R24" s="49"/>
      <c r="S24" s="49"/>
      <c r="T24" s="49"/>
      <c r="U24" s="51"/>
      <c r="V24" s="49"/>
      <c r="W24" s="49"/>
      <c r="X24" s="49"/>
      <c r="Y24" s="49"/>
      <c r="Z24" s="49"/>
      <c r="AA24" s="72"/>
      <c r="AB24" s="72"/>
      <c r="AD24" s="56" t="s">
        <v>27</v>
      </c>
      <c r="AE24" s="50"/>
      <c r="AF24" s="52"/>
      <c r="AG24" s="52"/>
      <c r="AH24" s="52"/>
      <c r="AI24" s="53"/>
      <c r="AJ24" s="52"/>
      <c r="AK24" s="52"/>
      <c r="AL24" s="52"/>
      <c r="AM24" s="49"/>
      <c r="AN24" s="49"/>
      <c r="AO24" s="49"/>
      <c r="AP24" s="49"/>
      <c r="AQ24" s="49"/>
      <c r="AR24" s="42"/>
      <c r="AS24" s="55" t="s">
        <v>27</v>
      </c>
      <c r="AT24" s="54"/>
      <c r="AU24" s="49"/>
      <c r="AV24" s="49"/>
      <c r="AW24" s="49"/>
      <c r="AX24" s="51"/>
      <c r="AY24" s="49"/>
      <c r="AZ24" s="49"/>
      <c r="BA24" s="49"/>
      <c r="BB24" s="49"/>
      <c r="BC24" s="49"/>
      <c r="BD24" s="72"/>
      <c r="BE24" s="72"/>
    </row>
    <row r="25" spans="1:57" x14ac:dyDescent="0.25">
      <c r="A25" s="6" t="s">
        <v>28</v>
      </c>
      <c r="B25" s="50"/>
      <c r="C25" s="52"/>
      <c r="D25" s="52"/>
      <c r="E25" s="52"/>
      <c r="F25" s="53"/>
      <c r="G25" s="52"/>
      <c r="H25" s="52"/>
      <c r="I25" s="52"/>
      <c r="J25" s="52"/>
      <c r="K25" s="52"/>
      <c r="L25" s="52"/>
      <c r="M25" s="52"/>
      <c r="N25" s="52"/>
      <c r="O25" s="42"/>
      <c r="P25" s="6" t="s">
        <v>28</v>
      </c>
      <c r="Q25" s="54"/>
      <c r="R25" s="49"/>
      <c r="S25" s="49"/>
      <c r="T25" s="49"/>
      <c r="U25" s="51"/>
      <c r="V25" s="49"/>
      <c r="W25" s="49"/>
      <c r="X25" s="49"/>
      <c r="Y25" s="49"/>
      <c r="Z25" s="49"/>
      <c r="AA25" s="72"/>
      <c r="AB25" s="72"/>
      <c r="AD25" s="56" t="s">
        <v>28</v>
      </c>
      <c r="AE25" s="50"/>
      <c r="AF25" s="52"/>
      <c r="AG25" s="52"/>
      <c r="AH25" s="52"/>
      <c r="AI25" s="53"/>
      <c r="AJ25" s="52"/>
      <c r="AK25" s="52"/>
      <c r="AL25" s="52"/>
      <c r="AM25" s="52"/>
      <c r="AN25" s="52"/>
      <c r="AO25" s="52"/>
      <c r="AP25" s="52"/>
      <c r="AQ25" s="52"/>
      <c r="AR25" s="42"/>
      <c r="AS25" s="55" t="s">
        <v>28</v>
      </c>
      <c r="AT25" s="54"/>
      <c r="AU25" s="49"/>
      <c r="AV25" s="49"/>
      <c r="AW25" s="49"/>
      <c r="AX25" s="51"/>
      <c r="AY25" s="49"/>
      <c r="AZ25" s="49"/>
      <c r="BA25" s="49"/>
      <c r="BB25" s="49"/>
      <c r="BC25" s="49"/>
      <c r="BD25" s="72"/>
      <c r="BE25" s="72"/>
    </row>
    <row r="26" spans="1:57" x14ac:dyDescent="0.25">
      <c r="A26" s="21" t="s">
        <v>29</v>
      </c>
      <c r="B26" s="50"/>
      <c r="C26" s="52"/>
      <c r="D26" s="52"/>
      <c r="E26" s="52"/>
      <c r="F26" s="53"/>
      <c r="G26" s="52"/>
      <c r="H26" s="52"/>
      <c r="I26" s="52"/>
      <c r="J26" s="52"/>
      <c r="K26" s="52"/>
      <c r="L26" s="52"/>
      <c r="M26" s="52"/>
      <c r="N26" s="52"/>
      <c r="O26" s="42"/>
      <c r="P26" s="21" t="s">
        <v>29</v>
      </c>
      <c r="Q26" s="50"/>
      <c r="R26" s="49"/>
      <c r="S26" s="49"/>
      <c r="T26" s="49"/>
      <c r="U26" s="51"/>
      <c r="V26" s="49"/>
      <c r="W26" s="49"/>
      <c r="X26" s="49"/>
      <c r="Y26" s="49"/>
      <c r="Z26" s="49"/>
      <c r="AA26" s="72"/>
      <c r="AB26" s="72"/>
      <c r="AD26" s="56" t="s">
        <v>29</v>
      </c>
      <c r="AE26" s="50"/>
      <c r="AF26" s="52"/>
      <c r="AG26" s="52"/>
      <c r="AH26" s="52"/>
      <c r="AI26" s="53"/>
      <c r="AJ26" s="52"/>
      <c r="AK26" s="52"/>
      <c r="AL26" s="52"/>
      <c r="AM26" s="52"/>
      <c r="AN26" s="52"/>
      <c r="AO26" s="52"/>
      <c r="AP26" s="52"/>
      <c r="AQ26" s="52"/>
      <c r="AR26" s="42"/>
      <c r="AS26" s="55" t="s">
        <v>29</v>
      </c>
      <c r="AT26" s="50"/>
      <c r="AU26" s="49"/>
      <c r="AV26" s="49"/>
      <c r="AW26" s="49"/>
      <c r="AX26" s="51"/>
      <c r="AY26" s="49"/>
      <c r="AZ26" s="49"/>
      <c r="BA26" s="49"/>
      <c r="BB26" s="49"/>
      <c r="BC26" s="49"/>
      <c r="BD26" s="72"/>
      <c r="BE26" s="72"/>
    </row>
    <row r="27" spans="1:57" x14ac:dyDescent="0.25">
      <c r="A27" s="21" t="s">
        <v>30</v>
      </c>
      <c r="B27" s="50"/>
      <c r="C27" s="52"/>
      <c r="D27" s="52"/>
      <c r="E27" s="52"/>
      <c r="F27" s="53"/>
      <c r="G27" s="52"/>
      <c r="H27" s="52"/>
      <c r="I27" s="52"/>
      <c r="J27" s="52"/>
      <c r="K27" s="52"/>
      <c r="L27" s="52"/>
      <c r="M27" s="52"/>
      <c r="N27" s="52"/>
      <c r="O27" s="42"/>
      <c r="P27" s="21" t="s">
        <v>30</v>
      </c>
      <c r="Q27" s="50"/>
      <c r="R27" s="49"/>
      <c r="S27" s="49"/>
      <c r="T27" s="49"/>
      <c r="U27" s="51"/>
      <c r="V27" s="49"/>
      <c r="W27" s="49"/>
      <c r="X27" s="49"/>
      <c r="Y27" s="49"/>
      <c r="Z27" s="49"/>
      <c r="AA27" s="72"/>
      <c r="AB27" s="72"/>
      <c r="AD27" s="56" t="s">
        <v>30</v>
      </c>
      <c r="AE27" s="50"/>
      <c r="AF27" s="52"/>
      <c r="AG27" s="52"/>
      <c r="AH27" s="52"/>
      <c r="AI27" s="53"/>
      <c r="AJ27" s="52"/>
      <c r="AK27" s="52"/>
      <c r="AL27" s="52"/>
      <c r="AM27" s="52"/>
      <c r="AN27" s="52"/>
      <c r="AO27" s="52"/>
      <c r="AP27" s="52"/>
      <c r="AQ27" s="52"/>
      <c r="AR27" s="42"/>
      <c r="AS27" s="55" t="s">
        <v>30</v>
      </c>
      <c r="AT27" s="50"/>
      <c r="AU27" s="49"/>
      <c r="AV27" s="49"/>
      <c r="AW27" s="49"/>
      <c r="AX27" s="51"/>
      <c r="AY27" s="49"/>
      <c r="AZ27" s="49"/>
      <c r="BA27" s="49"/>
      <c r="BB27" s="49"/>
      <c r="BC27" s="49"/>
      <c r="BD27" s="72"/>
      <c r="BE27" s="72"/>
    </row>
    <row r="28" spans="1:57" x14ac:dyDescent="0.25">
      <c r="A28" s="21" t="s">
        <v>31</v>
      </c>
      <c r="B28" s="50"/>
      <c r="C28" s="52"/>
      <c r="D28" s="52"/>
      <c r="E28" s="52"/>
      <c r="F28" s="53"/>
      <c r="G28" s="52"/>
      <c r="H28" s="52"/>
      <c r="I28" s="52"/>
      <c r="J28" s="52"/>
      <c r="K28" s="52"/>
      <c r="L28" s="52"/>
      <c r="M28" s="52"/>
      <c r="N28" s="52"/>
      <c r="O28" s="42"/>
      <c r="P28" s="21" t="s">
        <v>31</v>
      </c>
      <c r="Q28" s="50"/>
      <c r="R28" s="49"/>
      <c r="S28" s="49"/>
      <c r="T28" s="49"/>
      <c r="U28" s="51"/>
      <c r="V28" s="49"/>
      <c r="W28" s="49"/>
      <c r="X28" s="49"/>
      <c r="Y28" s="49"/>
      <c r="Z28" s="49"/>
      <c r="AA28" s="72"/>
      <c r="AB28" s="72"/>
      <c r="AD28" s="56" t="s">
        <v>31</v>
      </c>
      <c r="AE28" s="50"/>
      <c r="AF28" s="52"/>
      <c r="AG28" s="52"/>
      <c r="AH28" s="52"/>
      <c r="AI28" s="53"/>
      <c r="AJ28" s="52"/>
      <c r="AK28" s="52"/>
      <c r="AL28" s="52"/>
      <c r="AM28" s="52"/>
      <c r="AN28" s="52"/>
      <c r="AO28" s="52"/>
      <c r="AP28" s="52"/>
      <c r="AQ28" s="52"/>
      <c r="AR28" s="42"/>
      <c r="AS28" s="55" t="s">
        <v>31</v>
      </c>
      <c r="AT28" s="50"/>
      <c r="AU28" s="49"/>
      <c r="AV28" s="49"/>
      <c r="AW28" s="49"/>
      <c r="AX28" s="51"/>
      <c r="AY28" s="49"/>
      <c r="AZ28" s="49"/>
      <c r="BA28" s="49"/>
      <c r="BB28" s="49"/>
      <c r="BC28" s="49"/>
      <c r="BD28" s="72"/>
      <c r="BE28" s="72"/>
    </row>
    <row r="29" spans="1:57" x14ac:dyDescent="0.25">
      <c r="A29" s="13" t="s">
        <v>32</v>
      </c>
      <c r="B29" s="54"/>
      <c r="C29" s="49"/>
      <c r="D29" s="49"/>
      <c r="E29" s="49"/>
      <c r="F29" s="51"/>
      <c r="G29" s="49"/>
      <c r="H29" s="49"/>
      <c r="I29" s="49"/>
      <c r="J29" s="49"/>
      <c r="K29" s="49"/>
      <c r="L29" s="49"/>
      <c r="M29" s="49"/>
      <c r="N29" s="49"/>
      <c r="O29" s="42"/>
      <c r="P29" s="13" t="s">
        <v>32</v>
      </c>
      <c r="Q29" s="54"/>
      <c r="R29" s="49"/>
      <c r="S29" s="49"/>
      <c r="T29" s="49"/>
      <c r="U29" s="51"/>
      <c r="V29" s="49"/>
      <c r="W29" s="49"/>
      <c r="X29" s="49"/>
      <c r="Y29" s="49"/>
      <c r="Z29" s="49"/>
      <c r="AA29" s="72"/>
      <c r="AB29" s="72"/>
      <c r="AD29" s="56" t="s">
        <v>32</v>
      </c>
      <c r="AE29" s="54"/>
      <c r="AF29" s="49"/>
      <c r="AG29" s="49"/>
      <c r="AH29" s="49"/>
      <c r="AI29" s="51"/>
      <c r="AJ29" s="49"/>
      <c r="AK29" s="49"/>
      <c r="AL29" s="49"/>
      <c r="AM29" s="49"/>
      <c r="AN29" s="49"/>
      <c r="AO29" s="49"/>
      <c r="AP29" s="49"/>
      <c r="AQ29" s="49"/>
      <c r="AR29" s="42"/>
      <c r="AS29" s="55" t="s">
        <v>32</v>
      </c>
      <c r="AT29" s="54"/>
      <c r="AU29" s="49"/>
      <c r="AV29" s="49"/>
      <c r="AW29" s="49"/>
      <c r="AX29" s="51"/>
      <c r="AY29" s="49"/>
      <c r="AZ29" s="49"/>
      <c r="BA29" s="49"/>
      <c r="BB29" s="49"/>
      <c r="BC29" s="49"/>
      <c r="BD29" s="72"/>
      <c r="BE29" s="72"/>
    </row>
    <row r="30" spans="1:57" x14ac:dyDescent="0.25">
      <c r="A30" s="13" t="s">
        <v>33</v>
      </c>
      <c r="B30" s="54"/>
      <c r="C30" s="49"/>
      <c r="D30" s="49"/>
      <c r="E30" s="49"/>
      <c r="F30" s="51"/>
      <c r="G30" s="49"/>
      <c r="H30" s="49"/>
      <c r="I30" s="49"/>
      <c r="J30" s="49"/>
      <c r="K30" s="49"/>
      <c r="L30" s="49"/>
      <c r="M30" s="49"/>
      <c r="N30" s="49"/>
      <c r="O30" s="42"/>
      <c r="P30" s="13" t="s">
        <v>33</v>
      </c>
      <c r="Q30" s="54"/>
      <c r="R30" s="49"/>
      <c r="S30" s="49"/>
      <c r="T30" s="49"/>
      <c r="U30" s="51"/>
      <c r="V30" s="49"/>
      <c r="W30" s="49"/>
      <c r="X30" s="49"/>
      <c r="Y30" s="49"/>
      <c r="Z30" s="49"/>
      <c r="AA30" s="72"/>
      <c r="AB30" s="72"/>
      <c r="AD30" s="56" t="s">
        <v>34</v>
      </c>
      <c r="AE30" s="54"/>
      <c r="AF30" s="49"/>
      <c r="AG30" s="49"/>
      <c r="AH30" s="49"/>
      <c r="AI30" s="51"/>
      <c r="AJ30" s="49"/>
      <c r="AK30" s="49"/>
      <c r="AL30" s="49"/>
      <c r="AM30" s="49"/>
      <c r="AN30" s="49"/>
      <c r="AO30" s="49"/>
      <c r="AP30" s="49"/>
      <c r="AQ30" s="49"/>
      <c r="AR30" s="42"/>
      <c r="AS30" s="55" t="s">
        <v>33</v>
      </c>
      <c r="AT30" s="54"/>
      <c r="AU30" s="49"/>
      <c r="AV30" s="49"/>
      <c r="AW30" s="49"/>
      <c r="AX30" s="51"/>
      <c r="AY30" s="49"/>
      <c r="AZ30" s="49"/>
      <c r="BA30" s="49"/>
      <c r="BB30" s="49"/>
      <c r="BC30" s="49"/>
      <c r="BD30" s="72"/>
      <c r="BE30" s="72"/>
    </row>
    <row r="31" spans="1:57" x14ac:dyDescent="0.25">
      <c r="A31" s="13" t="s">
        <v>35</v>
      </c>
      <c r="B31" s="50"/>
      <c r="C31" s="52"/>
      <c r="D31" s="52"/>
      <c r="E31" s="52"/>
      <c r="F31" s="53"/>
      <c r="G31" s="52"/>
      <c r="H31" s="52"/>
      <c r="I31" s="52"/>
      <c r="J31" s="52"/>
      <c r="K31" s="49"/>
      <c r="L31" s="49"/>
      <c r="M31" s="49"/>
      <c r="N31" s="49"/>
      <c r="O31" s="42"/>
      <c r="P31" s="13" t="s">
        <v>35</v>
      </c>
      <c r="Q31" s="54"/>
      <c r="R31" s="49"/>
      <c r="S31" s="49"/>
      <c r="T31" s="49"/>
      <c r="U31" s="51"/>
      <c r="V31" s="49"/>
      <c r="W31" s="49"/>
      <c r="X31" s="49"/>
      <c r="Y31" s="49"/>
      <c r="Z31" s="49"/>
      <c r="AA31" s="72"/>
      <c r="AB31" s="72"/>
      <c r="AD31" s="56" t="s">
        <v>35</v>
      </c>
      <c r="AE31" s="50"/>
      <c r="AF31" s="52"/>
      <c r="AG31" s="52"/>
      <c r="AH31" s="52"/>
      <c r="AI31" s="53"/>
      <c r="AJ31" s="52"/>
      <c r="AK31" s="52"/>
      <c r="AL31" s="52"/>
      <c r="AM31" s="52"/>
      <c r="AN31" s="49"/>
      <c r="AO31" s="49"/>
      <c r="AP31" s="49"/>
      <c r="AQ31" s="49"/>
      <c r="AR31" s="42"/>
      <c r="AS31" s="55" t="s">
        <v>35</v>
      </c>
      <c r="AT31" s="54"/>
      <c r="AU31" s="49"/>
      <c r="AV31" s="49"/>
      <c r="AW31" s="49"/>
      <c r="AX31" s="51"/>
      <c r="AY31" s="49"/>
      <c r="AZ31" s="49"/>
      <c r="BA31" s="49"/>
      <c r="BB31" s="49"/>
      <c r="BC31" s="49"/>
      <c r="BD31" s="72"/>
      <c r="BE31" s="72"/>
    </row>
    <row r="32" spans="1:57" x14ac:dyDescent="0.25">
      <c r="A32" s="97" t="s">
        <v>36</v>
      </c>
      <c r="B32" s="50"/>
      <c r="C32" s="52"/>
      <c r="D32" s="52"/>
      <c r="E32" s="52"/>
      <c r="F32" s="53"/>
      <c r="G32" s="52"/>
      <c r="H32" s="52"/>
      <c r="I32" s="52"/>
      <c r="J32" s="49"/>
      <c r="K32" s="49"/>
      <c r="L32" s="49"/>
      <c r="M32" s="49"/>
      <c r="N32" s="49"/>
      <c r="O32" s="42"/>
      <c r="P32" s="97" t="s">
        <v>36</v>
      </c>
      <c r="Q32" s="50"/>
      <c r="R32" s="52"/>
      <c r="S32" s="52"/>
      <c r="T32" s="52"/>
      <c r="U32" s="53"/>
      <c r="V32" s="52"/>
      <c r="W32" s="49"/>
      <c r="X32" s="49"/>
      <c r="Y32" s="49"/>
      <c r="Z32" s="49"/>
      <c r="AA32" s="72"/>
      <c r="AB32" s="72"/>
      <c r="AD32" s="56" t="s">
        <v>36</v>
      </c>
      <c r="AE32" s="50"/>
      <c r="AF32" s="52"/>
      <c r="AG32" s="52"/>
      <c r="AH32" s="52"/>
      <c r="AI32" s="53"/>
      <c r="AJ32" s="52"/>
      <c r="AK32" s="52"/>
      <c r="AL32" s="52"/>
      <c r="AM32" s="49"/>
      <c r="AN32" s="49"/>
      <c r="AO32" s="49"/>
      <c r="AP32" s="49"/>
      <c r="AQ32" s="49"/>
      <c r="AR32" s="42"/>
      <c r="AS32" s="55" t="s">
        <v>36</v>
      </c>
      <c r="AT32" s="50"/>
      <c r="AU32" s="52"/>
      <c r="AV32" s="52"/>
      <c r="AW32" s="52"/>
      <c r="AX32" s="53"/>
      <c r="AY32" s="52"/>
      <c r="AZ32" s="49"/>
      <c r="BA32" s="49"/>
      <c r="BB32" s="49"/>
      <c r="BC32" s="49"/>
      <c r="BD32" s="72"/>
      <c r="BE32" s="72"/>
    </row>
    <row r="33" spans="1:28" x14ac:dyDescent="0.25">
      <c r="O33" s="42"/>
    </row>
    <row r="35" spans="1:28" ht="15.75" thickBot="1" x14ac:dyDescent="0.3"/>
    <row r="36" spans="1:28" ht="15.75" thickBot="1" x14ac:dyDescent="0.3">
      <c r="A36" s="111" t="s">
        <v>37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3"/>
      <c r="AA36" s="73"/>
      <c r="AB36" s="73"/>
    </row>
    <row r="37" spans="1:28" x14ac:dyDescent="0.25">
      <c r="A37" s="114" t="s">
        <v>38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6"/>
      <c r="AA37" s="74"/>
      <c r="AB37" s="74"/>
    </row>
    <row r="38" spans="1:28" x14ac:dyDescent="0.25">
      <c r="A38" s="11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9"/>
      <c r="AA38" s="74"/>
      <c r="AB38" s="74"/>
    </row>
    <row r="39" spans="1:28" ht="15" customHeight="1" x14ac:dyDescent="0.25">
      <c r="A39" s="120" t="s">
        <v>39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2"/>
      <c r="AA39" s="1"/>
      <c r="AB39" s="1"/>
    </row>
    <row r="40" spans="1:28" x14ac:dyDescent="0.25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2"/>
      <c r="AA40" s="1"/>
      <c r="AB40" s="1"/>
    </row>
    <row r="41" spans="1:28" ht="15.75" thickBot="1" x14ac:dyDescent="0.3">
      <c r="A41" s="123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5"/>
      <c r="AA41" s="1"/>
      <c r="AB41" s="1"/>
    </row>
  </sheetData>
  <mergeCells count="15">
    <mergeCell ref="A36:Z36"/>
    <mergeCell ref="A37:Z38"/>
    <mergeCell ref="A39:Z41"/>
    <mergeCell ref="AS1:BB1"/>
    <mergeCell ref="AE1:AN1"/>
    <mergeCell ref="AE2:AI2"/>
    <mergeCell ref="AJ2:AN2"/>
    <mergeCell ref="AT2:AX2"/>
    <mergeCell ref="AY2:BB2"/>
    <mergeCell ref="A1:K1"/>
    <mergeCell ref="P1:Y1"/>
    <mergeCell ref="B2:F2"/>
    <mergeCell ref="G2:K2"/>
    <mergeCell ref="Q2:U2"/>
    <mergeCell ref="V2:Y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124"/>
  <sheetViews>
    <sheetView tabSelected="1" zoomScale="55" zoomScaleNormal="55" workbookViewId="0">
      <selection activeCell="EF32" sqref="EF32"/>
    </sheetView>
  </sheetViews>
  <sheetFormatPr defaultRowHeight="15" x14ac:dyDescent="0.25"/>
  <cols>
    <col min="1" max="1" width="8.85546875" style="2"/>
    <col min="2" max="2" width="8.85546875" style="2" customWidth="1"/>
    <col min="3" max="3" width="7.42578125" style="2" customWidth="1"/>
    <col min="4" max="4" width="9.28515625" style="4" bestFit="1" customWidth="1"/>
    <col min="5" max="5" width="8.5703125" style="57" customWidth="1"/>
    <col min="6" max="7" width="8.5703125" style="35" customWidth="1"/>
    <col min="8" max="8" width="8.5703125" style="99" customWidth="1"/>
    <col min="9" max="9" width="8.5703125" style="34" customWidth="1"/>
    <col min="10" max="10" width="12.42578125" style="34" customWidth="1"/>
    <col min="11" max="11" width="8.5703125" style="35" customWidth="1"/>
    <col min="12" max="12" width="8.85546875" style="2" customWidth="1"/>
    <col min="13" max="13" width="7.42578125" style="2" customWidth="1"/>
    <col min="14" max="14" width="9.28515625" style="31" bestFit="1" customWidth="1"/>
    <col min="15" max="15" width="9" style="1" customWidth="1"/>
    <col min="16" max="18" width="8.5703125" style="35" customWidth="1"/>
    <col min="19" max="19" width="8.5703125" style="34" customWidth="1"/>
    <col min="20" max="20" width="12.42578125" style="34" customWidth="1"/>
    <col min="21" max="21" width="8.5703125" style="35" customWidth="1"/>
    <col min="22" max="23" width="8.85546875" style="2" customWidth="1"/>
    <col min="24" max="24" width="9.28515625" style="31" bestFit="1" customWidth="1"/>
    <col min="25" max="25" width="11.7109375" style="1" bestFit="1" customWidth="1"/>
    <col min="26" max="28" width="8.5703125" style="35" customWidth="1"/>
    <col min="29" max="29" width="8.5703125" style="34" customWidth="1"/>
    <col min="30" max="30" width="12.42578125" style="34" customWidth="1"/>
    <col min="31" max="31" width="8.5703125" style="35" customWidth="1"/>
    <col min="32" max="33" width="8.85546875" style="2" customWidth="1"/>
    <col min="34" max="34" width="9.28515625" style="31" bestFit="1" customWidth="1"/>
    <col min="35" max="35" width="8.42578125" style="1" bestFit="1" customWidth="1"/>
    <col min="36" max="38" width="8.5703125" style="35" customWidth="1"/>
    <col min="39" max="39" width="8.5703125" style="34" customWidth="1"/>
    <col min="40" max="40" width="12.42578125" style="34" customWidth="1"/>
    <col min="41" max="41" width="8.5703125" style="35" customWidth="1"/>
    <col min="42" max="42" width="8.7109375" style="2" customWidth="1"/>
    <col min="43" max="43" width="8.85546875" style="2" customWidth="1"/>
    <col min="44" max="44" width="9.28515625" style="31" bestFit="1" customWidth="1"/>
    <col min="45" max="45" width="8.7109375" style="1" bestFit="1" customWidth="1"/>
    <col min="46" max="48" width="8.5703125" style="35" customWidth="1"/>
    <col min="49" max="49" width="8.5703125" style="34" customWidth="1"/>
    <col min="50" max="50" width="12.42578125" style="34" customWidth="1"/>
    <col min="51" max="51" width="8.5703125" style="35" customWidth="1"/>
    <col min="52" max="53" width="8.85546875" style="2" customWidth="1"/>
    <col min="54" max="54" width="9.28515625" style="31" bestFit="1" customWidth="1"/>
    <col min="55" max="55" width="12.7109375" style="1" bestFit="1" customWidth="1"/>
    <col min="56" max="58" width="8.5703125" style="35" customWidth="1"/>
    <col min="59" max="59" width="8.5703125" style="34" customWidth="1"/>
    <col min="60" max="60" width="12.42578125" style="34" customWidth="1"/>
    <col min="61" max="61" width="8.5703125" style="35" customWidth="1"/>
    <col min="62" max="63" width="8.85546875" style="2" customWidth="1"/>
    <col min="64" max="64" width="9.28515625" style="31" bestFit="1" customWidth="1"/>
    <col min="65" max="65" width="12.7109375" style="1" bestFit="1" customWidth="1"/>
    <col min="66" max="68" width="8.5703125" style="35" customWidth="1"/>
    <col min="69" max="69" width="8.5703125" style="34" customWidth="1"/>
    <col min="70" max="70" width="12.42578125" style="34" customWidth="1"/>
    <col min="71" max="71" width="8.5703125" style="35" customWidth="1"/>
    <col min="72" max="73" width="8.85546875" style="2" customWidth="1"/>
    <col min="74" max="74" width="9.28515625" style="31" bestFit="1" customWidth="1"/>
    <col min="75" max="75" width="12.7109375" style="2" bestFit="1" customWidth="1"/>
    <col min="76" max="78" width="8.5703125" style="35" customWidth="1"/>
    <col min="79" max="79" width="8.5703125" style="34" customWidth="1"/>
    <col min="80" max="80" width="12.42578125" style="34" customWidth="1"/>
    <col min="81" max="81" width="8.5703125" style="35" customWidth="1"/>
    <col min="82" max="83" width="8.85546875" style="2" customWidth="1"/>
    <col min="84" max="84" width="9.28515625" style="31" bestFit="1" customWidth="1"/>
    <col min="85" max="85" width="10" style="2" customWidth="1"/>
    <col min="86" max="88" width="8.5703125" style="35" customWidth="1"/>
    <col min="89" max="89" width="8.5703125" style="34" customWidth="1"/>
    <col min="90" max="90" width="12.42578125" style="34" customWidth="1"/>
    <col min="91" max="91" width="8.5703125" style="35" customWidth="1"/>
    <col min="92" max="92" width="8.85546875" style="2" customWidth="1"/>
    <col min="93" max="93" width="7.42578125" style="2" customWidth="1"/>
    <col min="94" max="94" width="9.28515625" style="31" bestFit="1" customWidth="1"/>
    <col min="95" max="95" width="8.5703125" style="1" customWidth="1"/>
    <col min="96" max="98" width="8.5703125" style="35" customWidth="1"/>
    <col min="99" max="99" width="8.5703125" style="34" customWidth="1"/>
    <col min="100" max="100" width="12.42578125" style="34" customWidth="1"/>
    <col min="101" max="101" width="8.5703125" style="35" customWidth="1"/>
    <col min="102" max="102" width="8.85546875" style="2" customWidth="1"/>
    <col min="103" max="103" width="7.42578125" style="2" customWidth="1"/>
    <col min="104" max="104" width="9.28515625" style="31" bestFit="1" customWidth="1"/>
    <col min="105" max="105" width="8.5703125" style="1" customWidth="1"/>
    <col min="106" max="108" width="8.5703125" style="35" customWidth="1"/>
    <col min="109" max="109" width="8.5703125" style="34" customWidth="1"/>
    <col min="110" max="110" width="12.42578125" style="34" customWidth="1"/>
    <col min="111" max="111" width="8.5703125" style="35" customWidth="1"/>
    <col min="112" max="112" width="8.85546875" style="2" customWidth="1"/>
    <col min="113" max="113" width="7.42578125" style="2" customWidth="1"/>
    <col min="114" max="114" width="9.28515625" style="31" bestFit="1" customWidth="1"/>
    <col min="115" max="115" width="8.5703125" style="1" customWidth="1"/>
    <col min="116" max="118" width="8.5703125" style="35" customWidth="1"/>
    <col min="119" max="119" width="8.5703125" style="34" customWidth="1"/>
    <col min="120" max="120" width="12.42578125" style="34" customWidth="1"/>
    <col min="121" max="121" width="8.5703125" style="35" customWidth="1"/>
    <col min="122" max="122" width="8.85546875" style="2" customWidth="1"/>
    <col min="123" max="123" width="7.42578125" style="2" customWidth="1"/>
    <col min="124" max="124" width="9.28515625" style="31" bestFit="1" customWidth="1"/>
    <col min="125" max="125" width="8.5703125" style="1" customWidth="1"/>
    <col min="126" max="128" width="8.5703125" style="35" customWidth="1"/>
    <col min="129" max="129" width="8.5703125" style="34" customWidth="1"/>
    <col min="130" max="130" width="12.42578125" style="34" customWidth="1"/>
    <col min="131" max="131" width="8.5703125" style="35" customWidth="1"/>
  </cols>
  <sheetData>
    <row r="1" spans="1:131" ht="21" x14ac:dyDescent="0.25">
      <c r="B1" s="136" t="s">
        <v>40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7" t="s">
        <v>41</v>
      </c>
      <c r="BA1" s="137"/>
      <c r="BB1" s="137"/>
      <c r="BC1" s="137"/>
      <c r="BD1" s="137"/>
      <c r="BE1" s="137"/>
      <c r="BF1" s="137"/>
      <c r="BG1" s="137"/>
      <c r="BH1" s="137"/>
      <c r="BI1" s="137"/>
      <c r="BJ1" s="137" t="s">
        <v>42</v>
      </c>
      <c r="BK1" s="137"/>
      <c r="BL1" s="137"/>
      <c r="BM1" s="137"/>
      <c r="BN1" s="137"/>
      <c r="BO1" s="137"/>
      <c r="BP1" s="137"/>
      <c r="BQ1" s="137"/>
      <c r="BR1" s="137"/>
      <c r="BS1" s="137"/>
      <c r="BT1" s="137" t="s">
        <v>43</v>
      </c>
      <c r="BU1" s="137"/>
      <c r="BV1" s="137"/>
      <c r="BW1" s="137"/>
      <c r="BX1" s="137"/>
      <c r="BY1" s="137"/>
      <c r="BZ1" s="137"/>
      <c r="CA1" s="137"/>
      <c r="CB1" s="137"/>
      <c r="CC1" s="137"/>
      <c r="CD1" s="137" t="s">
        <v>44</v>
      </c>
      <c r="CE1" s="137"/>
      <c r="CF1" s="137"/>
      <c r="CG1" s="137"/>
      <c r="CH1" s="137"/>
      <c r="CI1" s="137"/>
      <c r="CJ1" s="137"/>
      <c r="CK1" s="137"/>
      <c r="CL1" s="137"/>
      <c r="CM1" s="137"/>
      <c r="CN1" s="137" t="s">
        <v>45</v>
      </c>
      <c r="CO1" s="137"/>
      <c r="CP1" s="137"/>
      <c r="CQ1" s="137"/>
      <c r="CR1" s="137"/>
      <c r="CS1" s="137"/>
      <c r="CT1" s="137"/>
      <c r="CU1" s="137"/>
      <c r="CV1" s="137"/>
      <c r="CW1" s="137"/>
      <c r="CX1" s="137" t="s">
        <v>46</v>
      </c>
      <c r="CY1" s="137"/>
      <c r="CZ1" s="137"/>
      <c r="DA1" s="137"/>
      <c r="DB1" s="137"/>
      <c r="DC1" s="137"/>
      <c r="DD1" s="137"/>
      <c r="DE1" s="137"/>
      <c r="DF1" s="137"/>
      <c r="DG1" s="137"/>
      <c r="DH1" s="137" t="s">
        <v>47</v>
      </c>
      <c r="DI1" s="137"/>
      <c r="DJ1" s="137"/>
      <c r="DK1" s="137"/>
      <c r="DL1" s="137"/>
      <c r="DM1" s="137"/>
      <c r="DN1" s="137"/>
      <c r="DO1" s="137"/>
      <c r="DP1" s="137"/>
      <c r="DQ1" s="137"/>
      <c r="DR1" s="137" t="s">
        <v>48</v>
      </c>
      <c r="DS1" s="137"/>
      <c r="DT1" s="137"/>
      <c r="DU1" s="137"/>
      <c r="DV1" s="137"/>
      <c r="DW1" s="137"/>
      <c r="DX1" s="137"/>
      <c r="DY1" s="137"/>
      <c r="DZ1" s="137"/>
      <c r="EA1" s="137"/>
    </row>
    <row r="2" spans="1:131" s="1" customFormat="1" ht="22.9" customHeight="1" x14ac:dyDescent="0.25">
      <c r="B2" s="142" t="s">
        <v>49</v>
      </c>
      <c r="C2" s="142"/>
      <c r="D2" s="142"/>
      <c r="E2" s="142"/>
      <c r="F2" s="142"/>
      <c r="G2" s="142"/>
      <c r="H2" s="142"/>
      <c r="I2" s="142"/>
      <c r="J2" s="142"/>
      <c r="K2" s="142"/>
      <c r="L2" s="142" t="s">
        <v>50</v>
      </c>
      <c r="M2" s="142"/>
      <c r="N2" s="142"/>
      <c r="O2" s="142"/>
      <c r="P2" s="142"/>
      <c r="Q2" s="142"/>
      <c r="R2" s="142"/>
      <c r="S2" s="142"/>
      <c r="T2" s="142"/>
      <c r="U2" s="142"/>
      <c r="V2" s="142" t="s">
        <v>51</v>
      </c>
      <c r="W2" s="142"/>
      <c r="X2" s="142"/>
      <c r="Y2" s="142"/>
      <c r="Z2" s="142"/>
      <c r="AA2" s="142"/>
      <c r="AB2" s="142"/>
      <c r="AC2" s="142"/>
      <c r="AD2" s="142"/>
      <c r="AE2" s="142"/>
      <c r="AF2" s="142" t="s">
        <v>52</v>
      </c>
      <c r="AG2" s="142"/>
      <c r="AH2" s="142"/>
      <c r="AI2" s="142"/>
      <c r="AJ2" s="142"/>
      <c r="AK2" s="142"/>
      <c r="AL2" s="142"/>
      <c r="AM2" s="142"/>
      <c r="AN2" s="142"/>
      <c r="AO2" s="142"/>
      <c r="AP2" s="142" t="s">
        <v>53</v>
      </c>
      <c r="AQ2" s="142"/>
      <c r="AR2" s="142"/>
      <c r="AS2" s="142"/>
      <c r="AT2" s="142"/>
      <c r="AU2" s="142"/>
      <c r="AV2" s="142"/>
      <c r="AW2" s="142"/>
      <c r="AX2" s="142"/>
      <c r="AY2" s="142"/>
      <c r="AZ2" s="142" t="s">
        <v>54</v>
      </c>
      <c r="BA2" s="142"/>
      <c r="BB2" s="142"/>
      <c r="BC2" s="142"/>
      <c r="BD2" s="142"/>
      <c r="BE2" s="142"/>
      <c r="BF2" s="142"/>
      <c r="BG2" s="142"/>
      <c r="BH2" s="142"/>
      <c r="BI2" s="142"/>
      <c r="BJ2" s="142" t="s">
        <v>55</v>
      </c>
      <c r="BK2" s="142"/>
      <c r="BL2" s="142"/>
      <c r="BM2" s="142"/>
      <c r="BN2" s="142"/>
      <c r="BO2" s="142"/>
      <c r="BP2" s="142"/>
      <c r="BQ2" s="142"/>
      <c r="BR2" s="142"/>
      <c r="BS2" s="142"/>
      <c r="BT2" s="142" t="s">
        <v>56</v>
      </c>
      <c r="BU2" s="142"/>
      <c r="BV2" s="142"/>
      <c r="BW2" s="142"/>
      <c r="BX2" s="142"/>
      <c r="BY2" s="142"/>
      <c r="BZ2" s="142"/>
      <c r="CA2" s="142"/>
      <c r="CB2" s="142"/>
      <c r="CC2" s="142"/>
      <c r="CD2" s="142" t="s">
        <v>57</v>
      </c>
      <c r="CE2" s="142"/>
      <c r="CF2" s="142"/>
      <c r="CG2" s="142"/>
      <c r="CH2" s="142"/>
      <c r="CI2" s="142"/>
      <c r="CJ2" s="142"/>
      <c r="CK2" s="142"/>
      <c r="CL2" s="142"/>
      <c r="CM2" s="142"/>
      <c r="CN2" s="142" t="s">
        <v>58</v>
      </c>
      <c r="CO2" s="142"/>
      <c r="CP2" s="142"/>
      <c r="CQ2" s="142"/>
      <c r="CR2" s="142"/>
      <c r="CS2" s="142"/>
      <c r="CT2" s="142"/>
      <c r="CU2" s="142"/>
      <c r="CV2" s="142"/>
      <c r="CW2" s="142"/>
      <c r="CX2" s="142" t="s">
        <v>59</v>
      </c>
      <c r="CY2" s="142"/>
      <c r="CZ2" s="142"/>
      <c r="DA2" s="142"/>
      <c r="DB2" s="142"/>
      <c r="DC2" s="142"/>
      <c r="DD2" s="142"/>
      <c r="DE2" s="142"/>
      <c r="DF2" s="142"/>
      <c r="DG2" s="142"/>
      <c r="DH2" s="142" t="s">
        <v>60</v>
      </c>
      <c r="DI2" s="142"/>
      <c r="DJ2" s="142"/>
      <c r="DK2" s="142"/>
      <c r="DL2" s="142"/>
      <c r="DM2" s="142"/>
      <c r="DN2" s="142"/>
      <c r="DO2" s="142"/>
      <c r="DP2" s="142"/>
      <c r="DQ2" s="142"/>
      <c r="DR2" s="142" t="s">
        <v>61</v>
      </c>
      <c r="DS2" s="142"/>
      <c r="DT2" s="142"/>
      <c r="DU2" s="142"/>
      <c r="DV2" s="142"/>
      <c r="DW2" s="142"/>
      <c r="DX2" s="142"/>
      <c r="DY2" s="142"/>
      <c r="DZ2" s="142"/>
      <c r="EA2" s="142"/>
    </row>
    <row r="3" spans="1:131" s="5" customFormat="1" ht="15.6" customHeight="1" x14ac:dyDescent="0.25">
      <c r="A3" s="1"/>
      <c r="B3" s="1"/>
      <c r="C3" s="1"/>
      <c r="D3" s="57">
        <v>0</v>
      </c>
      <c r="E3" s="57"/>
      <c r="F3" s="35"/>
      <c r="G3" s="35"/>
      <c r="H3" s="99"/>
      <c r="I3" s="34"/>
      <c r="J3" s="34"/>
      <c r="K3" s="35"/>
      <c r="L3" s="1"/>
      <c r="M3" s="1"/>
      <c r="N3" s="34">
        <v>2</v>
      </c>
      <c r="O3" s="1"/>
      <c r="P3" s="35"/>
      <c r="Q3" s="35"/>
      <c r="R3" s="35"/>
      <c r="S3" s="34"/>
      <c r="T3" s="34"/>
      <c r="U3" s="35"/>
      <c r="V3" s="1"/>
      <c r="W3" s="1"/>
      <c r="X3" s="34">
        <v>4</v>
      </c>
      <c r="Y3" s="1"/>
      <c r="Z3" s="35"/>
      <c r="AA3" s="35"/>
      <c r="AB3" s="35"/>
      <c r="AC3" s="34"/>
      <c r="AD3" s="34"/>
      <c r="AE3" s="35"/>
      <c r="AF3" s="1"/>
      <c r="AG3" s="1"/>
      <c r="AH3" s="34">
        <v>6</v>
      </c>
      <c r="AI3" s="1"/>
      <c r="AJ3" s="35"/>
      <c r="AK3" s="35"/>
      <c r="AL3" s="35"/>
      <c r="AM3" s="34"/>
      <c r="AN3" s="34"/>
      <c r="AO3" s="35"/>
      <c r="AP3" s="1"/>
      <c r="AQ3" s="1"/>
      <c r="AR3" s="34">
        <v>8</v>
      </c>
      <c r="AS3" s="1"/>
      <c r="AT3" s="35"/>
      <c r="AU3" s="35"/>
      <c r="AV3" s="35"/>
      <c r="AW3" s="34"/>
      <c r="AX3" s="34"/>
      <c r="AY3" s="35"/>
      <c r="AZ3" s="1"/>
      <c r="BA3" s="1"/>
      <c r="BB3" s="34">
        <v>24</v>
      </c>
      <c r="BC3" s="1"/>
      <c r="BD3" s="35"/>
      <c r="BE3" s="35"/>
      <c r="BF3" s="35"/>
      <c r="BG3" s="34"/>
      <c r="BH3" s="34"/>
      <c r="BI3" s="35"/>
      <c r="BJ3" s="1"/>
      <c r="BK3" s="1"/>
      <c r="BL3" s="34">
        <v>48</v>
      </c>
      <c r="BM3" s="1"/>
      <c r="BN3" s="35"/>
      <c r="BO3" s="35"/>
      <c r="BP3" s="35"/>
      <c r="BQ3" s="34"/>
      <c r="BR3" s="34"/>
      <c r="BS3" s="35"/>
      <c r="BT3" s="1"/>
      <c r="BU3" s="1"/>
      <c r="BV3" s="34">
        <v>72</v>
      </c>
      <c r="BW3" s="1"/>
      <c r="BX3" s="35"/>
      <c r="BY3" s="35"/>
      <c r="BZ3" s="35"/>
      <c r="CA3" s="34"/>
      <c r="CB3" s="34"/>
      <c r="CC3" s="35"/>
      <c r="CD3" s="1"/>
      <c r="CE3" s="1"/>
      <c r="CF3" s="34">
        <v>96</v>
      </c>
      <c r="CG3" s="1"/>
      <c r="CH3" s="35"/>
      <c r="CI3" s="35"/>
      <c r="CJ3" s="35"/>
      <c r="CK3" s="34"/>
      <c r="CL3" s="34"/>
      <c r="CM3" s="35"/>
      <c r="CN3" s="1"/>
      <c r="CO3" s="1"/>
      <c r="CP3" s="34">
        <v>168</v>
      </c>
      <c r="CQ3" s="1"/>
      <c r="CR3" s="35"/>
      <c r="CS3" s="35"/>
      <c r="CT3" s="35"/>
      <c r="CU3" s="34"/>
      <c r="CV3" s="34"/>
      <c r="CW3" s="35"/>
      <c r="CX3" s="1"/>
      <c r="CY3" s="1"/>
      <c r="CZ3" s="34">
        <v>336</v>
      </c>
      <c r="DA3" s="1"/>
      <c r="DB3" s="35"/>
      <c r="DC3" s="35"/>
      <c r="DD3" s="35"/>
      <c r="DE3" s="34"/>
      <c r="DF3" s="34"/>
      <c r="DG3" s="35"/>
      <c r="DH3" s="1"/>
      <c r="DI3" s="1"/>
      <c r="DJ3" s="34">
        <v>504</v>
      </c>
      <c r="DK3" s="1"/>
      <c r="DL3" s="35"/>
      <c r="DM3" s="35"/>
      <c r="DN3" s="35"/>
      <c r="DO3" s="34"/>
      <c r="DP3" s="34"/>
      <c r="DQ3" s="35"/>
      <c r="DR3" s="1"/>
      <c r="DS3" s="1"/>
      <c r="DT3" s="34">
        <v>672</v>
      </c>
      <c r="DU3" s="1"/>
      <c r="DV3" s="35"/>
      <c r="DW3" s="35"/>
      <c r="DX3" s="35"/>
      <c r="DY3" s="34"/>
      <c r="DZ3" s="34"/>
      <c r="EA3" s="35"/>
    </row>
    <row r="4" spans="1:131" s="2" customFormat="1" ht="18" x14ac:dyDescent="0.25">
      <c r="B4" s="37" t="s">
        <v>62</v>
      </c>
      <c r="C4" s="37" t="s">
        <v>63</v>
      </c>
      <c r="D4" s="38" t="s">
        <v>64</v>
      </c>
      <c r="E4" s="102" t="s">
        <v>65</v>
      </c>
      <c r="F4" s="64" t="s">
        <v>66</v>
      </c>
      <c r="G4" s="40" t="s">
        <v>67</v>
      </c>
      <c r="H4" s="104" t="s">
        <v>65</v>
      </c>
      <c r="I4" s="75" t="s">
        <v>68</v>
      </c>
      <c r="J4" s="75" t="s">
        <v>69</v>
      </c>
      <c r="K4" s="100" t="s">
        <v>65</v>
      </c>
      <c r="L4" s="37" t="s">
        <v>62</v>
      </c>
      <c r="M4" s="37" t="s">
        <v>63</v>
      </c>
      <c r="N4" s="38" t="s">
        <v>64</v>
      </c>
      <c r="O4" s="39" t="s">
        <v>65</v>
      </c>
      <c r="P4" s="64" t="s">
        <v>66</v>
      </c>
      <c r="Q4" s="40" t="s">
        <v>67</v>
      </c>
      <c r="R4" s="41" t="s">
        <v>65</v>
      </c>
      <c r="S4" s="75" t="s">
        <v>68</v>
      </c>
      <c r="T4" s="75" t="s">
        <v>69</v>
      </c>
      <c r="U4" s="100" t="s">
        <v>65</v>
      </c>
      <c r="V4" s="37" t="s">
        <v>62</v>
      </c>
      <c r="W4" s="37" t="s">
        <v>63</v>
      </c>
      <c r="X4" s="38" t="s">
        <v>64</v>
      </c>
      <c r="Y4" s="39" t="s">
        <v>65</v>
      </c>
      <c r="Z4" s="64" t="s">
        <v>66</v>
      </c>
      <c r="AA4" s="40" t="s">
        <v>67</v>
      </c>
      <c r="AB4" s="41" t="s">
        <v>65</v>
      </c>
      <c r="AC4" s="75" t="s">
        <v>68</v>
      </c>
      <c r="AD4" s="75" t="s">
        <v>69</v>
      </c>
      <c r="AE4" s="100" t="s">
        <v>65</v>
      </c>
      <c r="AF4" s="37" t="s">
        <v>62</v>
      </c>
      <c r="AG4" s="37" t="s">
        <v>63</v>
      </c>
      <c r="AH4" s="38" t="s">
        <v>64</v>
      </c>
      <c r="AI4" s="39" t="s">
        <v>65</v>
      </c>
      <c r="AJ4" s="64" t="s">
        <v>66</v>
      </c>
      <c r="AK4" s="40" t="s">
        <v>67</v>
      </c>
      <c r="AL4" s="41" t="s">
        <v>65</v>
      </c>
      <c r="AM4" s="75" t="s">
        <v>68</v>
      </c>
      <c r="AN4" s="75" t="s">
        <v>69</v>
      </c>
      <c r="AO4" s="100" t="s">
        <v>65</v>
      </c>
      <c r="AP4" s="37"/>
      <c r="AQ4" s="37"/>
      <c r="AR4" s="38" t="s">
        <v>64</v>
      </c>
      <c r="AS4" s="39" t="s">
        <v>65</v>
      </c>
      <c r="AT4" s="64" t="s">
        <v>66</v>
      </c>
      <c r="AU4" s="40" t="s">
        <v>67</v>
      </c>
      <c r="AV4" s="41" t="s">
        <v>65</v>
      </c>
      <c r="AW4" s="75" t="s">
        <v>68</v>
      </c>
      <c r="AX4" s="75" t="s">
        <v>69</v>
      </c>
      <c r="AY4" s="100" t="s">
        <v>65</v>
      </c>
      <c r="AZ4" s="37" t="s">
        <v>62</v>
      </c>
      <c r="BA4" s="37" t="s">
        <v>70</v>
      </c>
      <c r="BB4" s="38" t="s">
        <v>64</v>
      </c>
      <c r="BC4" s="39" t="s">
        <v>65</v>
      </c>
      <c r="BD4" s="64" t="s">
        <v>66</v>
      </c>
      <c r="BE4" s="40" t="s">
        <v>67</v>
      </c>
      <c r="BF4" s="41" t="s">
        <v>65</v>
      </c>
      <c r="BG4" s="75" t="s">
        <v>68</v>
      </c>
      <c r="BH4" s="75" t="s">
        <v>69</v>
      </c>
      <c r="BI4" s="100" t="s">
        <v>65</v>
      </c>
      <c r="BJ4" s="37" t="s">
        <v>62</v>
      </c>
      <c r="BK4" s="37" t="s">
        <v>70</v>
      </c>
      <c r="BL4" s="38" t="s">
        <v>64</v>
      </c>
      <c r="BM4" s="39" t="s">
        <v>65</v>
      </c>
      <c r="BN4" s="64" t="s">
        <v>66</v>
      </c>
      <c r="BO4" s="40" t="s">
        <v>67</v>
      </c>
      <c r="BP4" s="41" t="s">
        <v>65</v>
      </c>
      <c r="BQ4" s="75" t="s">
        <v>71</v>
      </c>
      <c r="BR4" s="75" t="s">
        <v>69</v>
      </c>
      <c r="BS4" s="100" t="s">
        <v>65</v>
      </c>
      <c r="BT4" s="37" t="s">
        <v>62</v>
      </c>
      <c r="BU4" s="37" t="s">
        <v>70</v>
      </c>
      <c r="BV4" s="38" t="s">
        <v>64</v>
      </c>
      <c r="BW4" s="39" t="s">
        <v>65</v>
      </c>
      <c r="BX4" s="64" t="s">
        <v>66</v>
      </c>
      <c r="BY4" s="40" t="s">
        <v>67</v>
      </c>
      <c r="BZ4" s="41" t="s">
        <v>65</v>
      </c>
      <c r="CA4" s="75" t="s">
        <v>68</v>
      </c>
      <c r="CB4" s="75" t="s">
        <v>69</v>
      </c>
      <c r="CC4" s="100" t="s">
        <v>65</v>
      </c>
      <c r="CD4" s="37" t="s">
        <v>62</v>
      </c>
      <c r="CE4" s="37" t="s">
        <v>70</v>
      </c>
      <c r="CF4" s="38" t="s">
        <v>64</v>
      </c>
      <c r="CG4" s="39" t="s">
        <v>65</v>
      </c>
      <c r="CH4" s="64" t="s">
        <v>66</v>
      </c>
      <c r="CI4" s="40" t="s">
        <v>67</v>
      </c>
      <c r="CJ4" s="41" t="s">
        <v>65</v>
      </c>
      <c r="CK4" s="75" t="s">
        <v>68</v>
      </c>
      <c r="CL4" s="75" t="s">
        <v>69</v>
      </c>
      <c r="CM4" s="100" t="s">
        <v>65</v>
      </c>
      <c r="CN4" s="37" t="s">
        <v>62</v>
      </c>
      <c r="CO4" s="37" t="s">
        <v>70</v>
      </c>
      <c r="CP4" s="38" t="s">
        <v>64</v>
      </c>
      <c r="CQ4" s="39" t="s">
        <v>65</v>
      </c>
      <c r="CR4" s="64" t="s">
        <v>66</v>
      </c>
      <c r="CS4" s="40" t="s">
        <v>67</v>
      </c>
      <c r="CT4" s="41" t="s">
        <v>65</v>
      </c>
      <c r="CU4" s="75" t="s">
        <v>68</v>
      </c>
      <c r="CV4" s="75" t="s">
        <v>69</v>
      </c>
      <c r="CW4" s="100" t="s">
        <v>65</v>
      </c>
      <c r="CX4" s="37" t="s">
        <v>62</v>
      </c>
      <c r="CY4" s="37" t="s">
        <v>70</v>
      </c>
      <c r="CZ4" s="38" t="s">
        <v>64</v>
      </c>
      <c r="DA4" s="39" t="s">
        <v>65</v>
      </c>
      <c r="DB4" s="64" t="s">
        <v>66</v>
      </c>
      <c r="DC4" s="40" t="s">
        <v>67</v>
      </c>
      <c r="DD4" s="41" t="s">
        <v>65</v>
      </c>
      <c r="DE4" s="75" t="s">
        <v>68</v>
      </c>
      <c r="DF4" s="75" t="s">
        <v>69</v>
      </c>
      <c r="DG4" s="100" t="s">
        <v>65</v>
      </c>
      <c r="DH4" s="37" t="s">
        <v>62</v>
      </c>
      <c r="DI4" s="37" t="s">
        <v>70</v>
      </c>
      <c r="DJ4" s="38" t="s">
        <v>64</v>
      </c>
      <c r="DK4" s="39" t="s">
        <v>65</v>
      </c>
      <c r="DL4" s="64" t="s">
        <v>66</v>
      </c>
      <c r="DM4" s="40" t="s">
        <v>67</v>
      </c>
      <c r="DN4" s="41" t="s">
        <v>65</v>
      </c>
      <c r="DO4" s="75" t="s">
        <v>68</v>
      </c>
      <c r="DP4" s="75" t="s">
        <v>69</v>
      </c>
      <c r="DQ4" s="100" t="s">
        <v>65</v>
      </c>
      <c r="DR4" s="37" t="s">
        <v>62</v>
      </c>
      <c r="DS4" s="37" t="s">
        <v>70</v>
      </c>
      <c r="DT4" s="38" t="s">
        <v>64</v>
      </c>
      <c r="DU4" s="39" t="s">
        <v>65</v>
      </c>
      <c r="DV4" s="64" t="s">
        <v>66</v>
      </c>
      <c r="DW4" s="40" t="s">
        <v>67</v>
      </c>
      <c r="DX4" s="41" t="s">
        <v>65</v>
      </c>
      <c r="DY4" s="75" t="s">
        <v>68</v>
      </c>
      <c r="DZ4" s="75" t="s">
        <v>69</v>
      </c>
      <c r="EA4" s="100" t="s">
        <v>65</v>
      </c>
    </row>
    <row r="5" spans="1:131" s="2" customFormat="1" ht="30" x14ac:dyDescent="0.25">
      <c r="B5" s="30"/>
      <c r="C5" s="3"/>
      <c r="D5" s="108" t="s">
        <v>72</v>
      </c>
      <c r="E5" s="103"/>
      <c r="F5" s="36" t="s">
        <v>73</v>
      </c>
      <c r="G5" s="36" t="s">
        <v>73</v>
      </c>
      <c r="H5" s="101"/>
      <c r="I5" s="76" t="s">
        <v>74</v>
      </c>
      <c r="J5" s="76" t="s">
        <v>74</v>
      </c>
      <c r="K5" s="36"/>
      <c r="L5" s="30"/>
      <c r="M5" s="3"/>
      <c r="N5" s="108" t="s">
        <v>75</v>
      </c>
      <c r="O5" s="63"/>
      <c r="P5" s="36" t="s">
        <v>73</v>
      </c>
      <c r="Q5" s="36" t="s">
        <v>73</v>
      </c>
      <c r="R5" s="36"/>
      <c r="S5" s="76" t="s">
        <v>74</v>
      </c>
      <c r="T5" s="76" t="s">
        <v>74</v>
      </c>
      <c r="U5" s="36"/>
      <c r="V5" s="30"/>
      <c r="W5" s="3"/>
      <c r="X5" s="30" t="s">
        <v>75</v>
      </c>
      <c r="Y5" s="63"/>
      <c r="Z5" s="36" t="s">
        <v>73</v>
      </c>
      <c r="AA5" s="36" t="s">
        <v>73</v>
      </c>
      <c r="AB5" s="36"/>
      <c r="AC5" s="76" t="s">
        <v>74</v>
      </c>
      <c r="AD5" s="76" t="s">
        <v>74</v>
      </c>
      <c r="AE5" s="36"/>
      <c r="AF5" s="30"/>
      <c r="AG5" s="3"/>
      <c r="AH5" s="30" t="s">
        <v>75</v>
      </c>
      <c r="AI5" s="63"/>
      <c r="AJ5" s="36" t="s">
        <v>73</v>
      </c>
      <c r="AK5" s="36" t="s">
        <v>73</v>
      </c>
      <c r="AL5" s="36"/>
      <c r="AM5" s="76" t="s">
        <v>74</v>
      </c>
      <c r="AN5" s="76" t="s">
        <v>74</v>
      </c>
      <c r="AO5" s="36"/>
      <c r="AP5" s="30"/>
      <c r="AQ5" s="3"/>
      <c r="AR5" s="30" t="s">
        <v>75</v>
      </c>
      <c r="AS5" s="63"/>
      <c r="AT5" s="36" t="s">
        <v>73</v>
      </c>
      <c r="AU5" s="36" t="s">
        <v>73</v>
      </c>
      <c r="AV5" s="36"/>
      <c r="AW5" s="76" t="s">
        <v>74</v>
      </c>
      <c r="AX5" s="76" t="s">
        <v>74</v>
      </c>
      <c r="AY5" s="36"/>
      <c r="AZ5" s="30"/>
      <c r="BA5" s="3"/>
      <c r="BB5" s="30" t="s">
        <v>75</v>
      </c>
      <c r="BC5" s="63"/>
      <c r="BD5" s="36" t="s">
        <v>73</v>
      </c>
      <c r="BE5" s="36" t="s">
        <v>73</v>
      </c>
      <c r="BF5" s="36"/>
      <c r="BG5" s="76" t="s">
        <v>74</v>
      </c>
      <c r="BH5" s="76" t="s">
        <v>74</v>
      </c>
      <c r="BI5" s="36"/>
      <c r="BJ5" s="30"/>
      <c r="BK5" s="3"/>
      <c r="BL5" s="30" t="s">
        <v>75</v>
      </c>
      <c r="BM5" s="63"/>
      <c r="BN5" s="36" t="s">
        <v>73</v>
      </c>
      <c r="BO5" s="36" t="s">
        <v>73</v>
      </c>
      <c r="BP5" s="36"/>
      <c r="BQ5" s="76" t="s">
        <v>74</v>
      </c>
      <c r="BR5" s="76" t="s">
        <v>74</v>
      </c>
      <c r="BS5" s="36"/>
      <c r="BT5" s="30"/>
      <c r="BU5" s="3"/>
      <c r="BV5" s="30" t="s">
        <v>75</v>
      </c>
      <c r="BW5" s="63"/>
      <c r="BX5" s="36" t="s">
        <v>73</v>
      </c>
      <c r="BY5" s="36" t="s">
        <v>73</v>
      </c>
      <c r="BZ5" s="36"/>
      <c r="CA5" s="76" t="s">
        <v>74</v>
      </c>
      <c r="CB5" s="76" t="s">
        <v>74</v>
      </c>
      <c r="CC5" s="36"/>
      <c r="CD5" s="30"/>
      <c r="CE5" s="3"/>
      <c r="CF5" s="30" t="s">
        <v>75</v>
      </c>
      <c r="CG5" s="63"/>
      <c r="CH5" s="36" t="s">
        <v>73</v>
      </c>
      <c r="CI5" s="36" t="s">
        <v>73</v>
      </c>
      <c r="CJ5" s="36"/>
      <c r="CK5" s="76" t="s">
        <v>74</v>
      </c>
      <c r="CL5" s="76" t="s">
        <v>74</v>
      </c>
      <c r="CM5" s="36"/>
      <c r="CN5" s="30"/>
      <c r="CO5" s="3"/>
      <c r="CP5" s="30" t="s">
        <v>75</v>
      </c>
      <c r="CQ5" s="63"/>
      <c r="CR5" s="36" t="s">
        <v>73</v>
      </c>
      <c r="CS5" s="36" t="s">
        <v>73</v>
      </c>
      <c r="CT5" s="36"/>
      <c r="CU5" s="76" t="s">
        <v>74</v>
      </c>
      <c r="CV5" s="76" t="s">
        <v>74</v>
      </c>
      <c r="CW5" s="36"/>
      <c r="CX5" s="30"/>
      <c r="CY5" s="3"/>
      <c r="CZ5" s="30" t="s">
        <v>75</v>
      </c>
      <c r="DA5" s="63"/>
      <c r="DB5" s="36" t="s">
        <v>73</v>
      </c>
      <c r="DC5" s="36" t="s">
        <v>73</v>
      </c>
      <c r="DD5" s="36"/>
      <c r="DE5" s="76" t="s">
        <v>74</v>
      </c>
      <c r="DF5" s="76" t="s">
        <v>74</v>
      </c>
      <c r="DG5" s="36"/>
      <c r="DH5" s="30"/>
      <c r="DI5" s="3"/>
      <c r="DJ5" s="30" t="s">
        <v>75</v>
      </c>
      <c r="DK5" s="63"/>
      <c r="DL5" s="36" t="s">
        <v>73</v>
      </c>
      <c r="DM5" s="36" t="s">
        <v>73</v>
      </c>
      <c r="DN5" s="36"/>
      <c r="DO5" s="76" t="s">
        <v>74</v>
      </c>
      <c r="DP5" s="76" t="s">
        <v>74</v>
      </c>
      <c r="DQ5" s="36"/>
      <c r="DR5" s="30"/>
      <c r="DS5" s="3"/>
      <c r="DT5" s="30" t="s">
        <v>75</v>
      </c>
      <c r="DU5" s="63"/>
      <c r="DV5" s="36" t="s">
        <v>73</v>
      </c>
      <c r="DW5" s="36" t="s">
        <v>73</v>
      </c>
      <c r="DX5" s="36"/>
      <c r="DY5" s="76" t="s">
        <v>74</v>
      </c>
      <c r="DZ5" s="76" t="s">
        <v>74</v>
      </c>
      <c r="EA5" s="36"/>
    </row>
    <row r="6" spans="1:131" x14ac:dyDescent="0.25">
      <c r="A6" s="156" t="s">
        <v>7</v>
      </c>
      <c r="B6">
        <v>9.4000000000000004E-3</v>
      </c>
      <c r="C6">
        <v>457.1</v>
      </c>
      <c r="D6" s="141">
        <f>AVERAGE(B6,B7,B8)</f>
        <v>8.4666666666666657E-3</v>
      </c>
      <c r="E6" s="134">
        <f>_xlfn.STDEV.S(B6:B8)</f>
        <v>9.0184995056457912E-4</v>
      </c>
      <c r="F6" s="35">
        <f>(B6/(6220*0.61))*1000000</f>
        <v>2.4774656053977124</v>
      </c>
      <c r="G6" s="131">
        <f>AVERAGE(F6,F7,F8)</f>
        <v>2.2314761126631879</v>
      </c>
      <c r="H6" s="166">
        <f>_xlfn.STDEV.S(F6:F8)</f>
        <v>0.23769172699503952</v>
      </c>
      <c r="I6" s="34">
        <f>(F6/F6)*100</f>
        <v>100</v>
      </c>
      <c r="J6" s="169">
        <f>AVERAGE(I6:I8)</f>
        <v>100</v>
      </c>
      <c r="K6" s="167">
        <f>_xlfn.STDEV.S(I6:I8)</f>
        <v>0</v>
      </c>
      <c r="L6">
        <v>0</v>
      </c>
      <c r="M6">
        <v>518.1</v>
      </c>
      <c r="N6" s="131">
        <f>AVERAGE(L6,L7,L8)</f>
        <v>0</v>
      </c>
      <c r="O6" s="135">
        <f>_xlfn.STDEV.S(L6:L8)</f>
        <v>0</v>
      </c>
      <c r="P6" s="35">
        <f>(L6/(6220*0.61))*1000000</f>
        <v>0</v>
      </c>
      <c r="Q6" s="131">
        <f>AVERAGE(P6,P7,P8)</f>
        <v>0</v>
      </c>
      <c r="R6" s="132">
        <f ca="1">R6:R104=_xlfn.STDEV.S(P6:P8)</f>
        <v>0</v>
      </c>
      <c r="S6" s="34">
        <f>(P6/$G$6)*100</f>
        <v>0</v>
      </c>
      <c r="T6" s="169">
        <f>AVERAGE(S6:S8)</f>
        <v>0</v>
      </c>
      <c r="U6" s="167">
        <f>_xlfn.STDEV.S(S6:S8)</f>
        <v>0</v>
      </c>
      <c r="V6">
        <v>0</v>
      </c>
      <c r="W6">
        <v>579.1</v>
      </c>
      <c r="X6" s="131">
        <f>AVERAGE(V6,V7,V8)</f>
        <v>0</v>
      </c>
      <c r="Y6" s="135">
        <f>_xlfn.STDEV.S(V6:V8)</f>
        <v>0</v>
      </c>
      <c r="Z6" s="35">
        <f>(V6/(6220*0.61))*1000000</f>
        <v>0</v>
      </c>
      <c r="AA6" s="131">
        <f>AVERAGE(Z6,Z7,Z8)</f>
        <v>0</v>
      </c>
      <c r="AB6" s="132">
        <f>_xlfn.STDEV.S(Z6:Z8)</f>
        <v>0</v>
      </c>
      <c r="AC6" s="34">
        <f>(Z6/$G$6)*100</f>
        <v>0</v>
      </c>
      <c r="AD6" s="169">
        <f>AVERAGE(AC6:AC8)</f>
        <v>0</v>
      </c>
      <c r="AE6" s="167">
        <f>_xlfn.STDEV.S(AC6:AC8)</f>
        <v>0</v>
      </c>
      <c r="AF6">
        <v>0</v>
      </c>
      <c r="AG6">
        <v>579.1</v>
      </c>
      <c r="AH6" s="131">
        <f>AVERAGE(AF6,AF7,AF8)</f>
        <v>0</v>
      </c>
      <c r="AI6" s="135">
        <f>_xlfn.STDEV.S(AF6:AF8)</f>
        <v>0</v>
      </c>
      <c r="AJ6" s="35">
        <f>(AF6/(6220*0.61))*1000000</f>
        <v>0</v>
      </c>
      <c r="AK6" s="131">
        <f>AVERAGE(AJ6,AJ7,AJ8)</f>
        <v>0</v>
      </c>
      <c r="AL6" s="132">
        <f>_xlfn.STDEV.S(AJ6:AJ8)</f>
        <v>0</v>
      </c>
      <c r="AM6" s="34">
        <f>(AJ6/$G$6)*100</f>
        <v>0</v>
      </c>
      <c r="AN6" s="169">
        <f>AVERAGE(AM6:AM8)</f>
        <v>0</v>
      </c>
      <c r="AO6" s="167">
        <f>_xlfn.STDEV.S(AM6:AM8)</f>
        <v>0</v>
      </c>
      <c r="AP6">
        <v>0</v>
      </c>
      <c r="AQ6">
        <v>426.7</v>
      </c>
      <c r="AR6" s="131">
        <f>AVERAGE(AP6,AP7,AP8)</f>
        <v>0</v>
      </c>
      <c r="AS6" s="135">
        <f>_xlfn.STDEV.S(AP6:AP8)</f>
        <v>0</v>
      </c>
      <c r="AT6" s="35">
        <f>(AP6/(6220*0.61))*1000000</f>
        <v>0</v>
      </c>
      <c r="AU6" s="131">
        <f>AVERAGE(AT6,AT7,AT8)</f>
        <v>0</v>
      </c>
      <c r="AV6" s="132">
        <f>_xlfn.STDEV.S(AT6:AT8)</f>
        <v>0</v>
      </c>
      <c r="AW6" s="34">
        <f>(AT6/$G$6)*100</f>
        <v>0</v>
      </c>
      <c r="AX6" s="169">
        <f>AVERAGE(AW6:AW8)</f>
        <v>0</v>
      </c>
      <c r="AY6" s="167">
        <f>_xlfn.STDEV.S(AW6:AW8)</f>
        <v>0</v>
      </c>
      <c r="AZ6">
        <v>0</v>
      </c>
      <c r="BA6">
        <v>579.1</v>
      </c>
      <c r="BB6" s="131">
        <f>AVERAGE(AZ6,AZ7,AZ8)</f>
        <v>0</v>
      </c>
      <c r="BC6" s="135">
        <f>_xlfn.STDEV.S(AZ6:AZ8)</f>
        <v>0</v>
      </c>
      <c r="BD6" s="35">
        <f>(AZ6/(6220*0.61))*1000000</f>
        <v>0</v>
      </c>
      <c r="BE6" s="131">
        <f>AVERAGE(BD6,BD7,BD8)</f>
        <v>0</v>
      </c>
      <c r="BF6" s="132">
        <f>_xlfn.STDEV.S(BD6:BD8)</f>
        <v>0</v>
      </c>
      <c r="BG6" s="34">
        <f>(BD6/$G$6)*100</f>
        <v>0</v>
      </c>
      <c r="BH6" s="169">
        <f>AVERAGE(BG6:BG8)</f>
        <v>0</v>
      </c>
      <c r="BI6" s="167">
        <f>_xlfn.STDEV.S(BG6:BG8)</f>
        <v>0</v>
      </c>
      <c r="BJ6">
        <v>0</v>
      </c>
      <c r="BK6">
        <v>579.1</v>
      </c>
      <c r="BL6" s="131">
        <f>AVERAGE(BJ6,BJ7,BJ8)</f>
        <v>0</v>
      </c>
      <c r="BM6" s="135">
        <f>_xlfn.STDEV.S(BJ6:BJ8)</f>
        <v>0</v>
      </c>
      <c r="BN6" s="35">
        <f>(BJ6/(6220*0.61))*1000000</f>
        <v>0</v>
      </c>
      <c r="BO6" s="131">
        <f>AVERAGE(BN6,BN7,BN8)</f>
        <v>0</v>
      </c>
      <c r="BP6" s="132">
        <f>_xlfn.STDEV.S(BN6:BN8)</f>
        <v>0</v>
      </c>
      <c r="BQ6" s="34">
        <f>(BN6/$G$6)*100</f>
        <v>0</v>
      </c>
      <c r="BR6" s="169">
        <f>AVERAGE(BQ6:BQ8)</f>
        <v>0</v>
      </c>
      <c r="BS6" s="167">
        <f>_xlfn.STDEV.S(BQ6:BQ8)</f>
        <v>0</v>
      </c>
      <c r="BT6">
        <v>0</v>
      </c>
      <c r="BU6">
        <v>426.7</v>
      </c>
      <c r="BV6" s="131">
        <f>AVERAGE(BT6,BT7)</f>
        <v>0</v>
      </c>
      <c r="BW6" s="133">
        <f>_xlfn.STDEV.S(BT6:BT7)</f>
        <v>0</v>
      </c>
      <c r="BX6" s="35">
        <f>(BT6/(6220*0.61))*1000000</f>
        <v>0</v>
      </c>
      <c r="BY6" s="131">
        <f>AVERAGE(BX6,BX7)</f>
        <v>0</v>
      </c>
      <c r="BZ6" s="132">
        <f>_xlfn.STDEV.S(BX6:BX7)</f>
        <v>0</v>
      </c>
      <c r="CA6" s="34">
        <f>(BX6/$G$6)*100</f>
        <v>0</v>
      </c>
      <c r="CB6" s="169">
        <f>AVERAGE(CA6:CA7)</f>
        <v>0</v>
      </c>
      <c r="CC6" s="167">
        <f>_xlfn.STDEV.S(CA6:CA7)</f>
        <v>0</v>
      </c>
      <c r="CD6" s="68"/>
      <c r="CE6" s="69"/>
      <c r="CF6" s="131" t="e">
        <f>AVERAGE(CD6,CD7,CD8)</f>
        <v>#DIV/0!</v>
      </c>
      <c r="CG6" s="133" t="e">
        <f>_xlfn.STDEV.S(CD6:CD8)</f>
        <v>#DIV/0!</v>
      </c>
      <c r="CH6" s="35">
        <f>(CD6/(6220*0.61))*1000000</f>
        <v>0</v>
      </c>
      <c r="CI6" s="131">
        <f>AVERAGE(CH6,CH7,CH8)</f>
        <v>0</v>
      </c>
      <c r="CJ6" s="132">
        <f>_xlfn.STDEV.S(CH6:CH8)</f>
        <v>0</v>
      </c>
      <c r="CK6" s="34">
        <f>(CH6/$G$6)*100</f>
        <v>0</v>
      </c>
      <c r="CL6" s="169">
        <f>AVERAGE(CK6:CK8)</f>
        <v>0</v>
      </c>
      <c r="CM6" s="167">
        <f>_xlfn.STDEV.S(CK6:CK8)</f>
        <v>0</v>
      </c>
      <c r="CN6" s="68"/>
      <c r="CO6" s="69"/>
      <c r="CP6" s="131">
        <v>0</v>
      </c>
      <c r="CQ6" s="132" t="e">
        <f>_xlfn.STDEV.S(CN6:CN8)</f>
        <v>#DIV/0!</v>
      </c>
      <c r="CR6" s="35">
        <f>(CN6/(6220*0.61))*1000000</f>
        <v>0</v>
      </c>
      <c r="CS6" s="131">
        <f>AVERAGE(CR6,CR7,CR8)</f>
        <v>0</v>
      </c>
      <c r="CT6" s="132">
        <f>_xlfn.STDEV.S(CR6:CR8)</f>
        <v>0</v>
      </c>
      <c r="CU6" s="34">
        <f>(CR6/$G$6)*100</f>
        <v>0</v>
      </c>
      <c r="CV6" s="169">
        <f>AVERAGE(CU6:CU8)</f>
        <v>0</v>
      </c>
      <c r="CW6" s="167">
        <f>_xlfn.STDEV.S(CU6:CU8)</f>
        <v>0</v>
      </c>
      <c r="CX6" s="68"/>
      <c r="CY6" s="69"/>
      <c r="CZ6" s="131">
        <v>0</v>
      </c>
      <c r="DA6" s="132" t="e">
        <f>_xlfn.STDEV.S(CX6:CX8)</f>
        <v>#DIV/0!</v>
      </c>
      <c r="DB6" s="35">
        <f>(CX6/(6220*0.61))*1000000</f>
        <v>0</v>
      </c>
      <c r="DC6" s="131">
        <f>AVERAGE(DB6,DB7,DB8)</f>
        <v>0</v>
      </c>
      <c r="DD6" s="132">
        <f>_xlfn.STDEV.S(DB6:DB8)</f>
        <v>0</v>
      </c>
      <c r="DE6" s="34">
        <f>(DB6/$G$6)*100</f>
        <v>0</v>
      </c>
      <c r="DF6" s="169">
        <f>AVERAGE(DE6:DE8)</f>
        <v>0</v>
      </c>
      <c r="DG6" s="167">
        <f>_xlfn.STDEV.S(DE6:DE8)</f>
        <v>0</v>
      </c>
      <c r="DH6" s="68"/>
      <c r="DI6" s="69"/>
      <c r="DJ6" s="131" t="e">
        <f>AVERAGE(DH6,DH7,DH8)</f>
        <v>#DIV/0!</v>
      </c>
      <c r="DK6" s="132" t="e">
        <f>_xlfn.STDEV.S(DH6:DH8)</f>
        <v>#DIV/0!</v>
      </c>
      <c r="DL6" s="35">
        <f>(DH6/(6220*0.61))*1000000</f>
        <v>0</v>
      </c>
      <c r="DM6" s="131">
        <f>AVERAGE(DL6,DL7,DL8)</f>
        <v>0</v>
      </c>
      <c r="DN6" s="132">
        <f>_xlfn.STDEV.S(DL6:DL8)</f>
        <v>0</v>
      </c>
      <c r="DO6" s="34">
        <f>(DL6/$G$6)*100</f>
        <v>0</v>
      </c>
      <c r="DP6" s="169">
        <f>AVERAGE(DO6:DO8)</f>
        <v>0</v>
      </c>
      <c r="DQ6" s="167">
        <f>_xlfn.STDEV.S(DO6:DO8)</f>
        <v>0</v>
      </c>
      <c r="DR6" s="68"/>
      <c r="DS6" s="69"/>
      <c r="DT6" s="131" t="e">
        <f>AVERAGE(DR6,DR7,DR8)</f>
        <v>#DIV/0!</v>
      </c>
      <c r="DU6" s="132" t="e">
        <f>_xlfn.STDEV.S(DR6:DR8)</f>
        <v>#DIV/0!</v>
      </c>
      <c r="DV6" s="35">
        <f>(DR6/(6220*0.61))*1000000</f>
        <v>0</v>
      </c>
      <c r="DW6" s="131">
        <f>AVERAGE(DV6,DV7,DV8)</f>
        <v>0</v>
      </c>
      <c r="DX6" s="132">
        <f>_xlfn.STDEV.S(DV6:DV8)</f>
        <v>0</v>
      </c>
      <c r="DY6" s="34">
        <f>(DV6/$G$6)*100</f>
        <v>0</v>
      </c>
      <c r="DZ6" s="169">
        <f>AVERAGE(DY6:DY8)</f>
        <v>0</v>
      </c>
      <c r="EA6" s="167">
        <f>_xlfn.STDEV.S(DY6:DY8)</f>
        <v>0</v>
      </c>
    </row>
    <row r="7" spans="1:131" x14ac:dyDescent="0.25">
      <c r="A7" s="156"/>
      <c r="B7">
        <v>7.6E-3</v>
      </c>
      <c r="C7">
        <v>457.1</v>
      </c>
      <c r="D7" s="141"/>
      <c r="E7" s="134"/>
      <c r="F7" s="35">
        <f t="shared" ref="F7:F70" si="0">(B7/(6220*0.61))*1000000</f>
        <v>2.0030572979811292</v>
      </c>
      <c r="G7" s="131"/>
      <c r="H7" s="166"/>
      <c r="I7" s="34">
        <f t="shared" ref="I7:I8" si="1">(F7/F7)*100</f>
        <v>100</v>
      </c>
      <c r="J7" s="169"/>
      <c r="K7" s="167"/>
      <c r="L7">
        <v>0</v>
      </c>
      <c r="M7">
        <v>518.1</v>
      </c>
      <c r="N7" s="131"/>
      <c r="O7" s="135"/>
      <c r="P7" s="35">
        <f t="shared" ref="P7:P70" si="2">(L7/(6220*0.61))*1000000</f>
        <v>0</v>
      </c>
      <c r="Q7" s="131"/>
      <c r="R7" s="132"/>
      <c r="S7" s="34">
        <f t="shared" ref="S7" si="3">(P7/$G$6)*100</f>
        <v>0</v>
      </c>
      <c r="T7" s="169"/>
      <c r="U7" s="167"/>
      <c r="V7">
        <v>0</v>
      </c>
      <c r="W7">
        <v>579.1</v>
      </c>
      <c r="X7" s="131"/>
      <c r="Y7" s="135"/>
      <c r="Z7" s="35">
        <f t="shared" ref="Z7:Z70" si="4">(V7/(6220*0.61))*1000000</f>
        <v>0</v>
      </c>
      <c r="AA7" s="131"/>
      <c r="AB7" s="132"/>
      <c r="AC7" s="34">
        <f t="shared" ref="AC7" si="5">(Z7/$G$6)*100</f>
        <v>0</v>
      </c>
      <c r="AD7" s="169"/>
      <c r="AE7" s="167"/>
      <c r="AF7">
        <v>0</v>
      </c>
      <c r="AG7">
        <v>579.1</v>
      </c>
      <c r="AH7" s="131"/>
      <c r="AI7" s="135"/>
      <c r="AJ7" s="35">
        <f t="shared" ref="AJ7:AJ70" si="6">(AF7/(6220*0.61))*1000000</f>
        <v>0</v>
      </c>
      <c r="AK7" s="131"/>
      <c r="AL7" s="132"/>
      <c r="AM7" s="34">
        <f t="shared" ref="AM7" si="7">(AJ7/$G$6)*100</f>
        <v>0</v>
      </c>
      <c r="AN7" s="169"/>
      <c r="AO7" s="167"/>
      <c r="AP7">
        <v>0</v>
      </c>
      <c r="AQ7">
        <v>426.7</v>
      </c>
      <c r="AR7" s="131"/>
      <c r="AS7" s="135"/>
      <c r="AT7" s="35">
        <f t="shared" ref="AT7:AT70" si="8">(AP7/(6220*0.61))*1000000</f>
        <v>0</v>
      </c>
      <c r="AU7" s="131"/>
      <c r="AV7" s="132"/>
      <c r="AW7" s="34">
        <f t="shared" ref="AW7" si="9">(AT7/$G$6)*100</f>
        <v>0</v>
      </c>
      <c r="AX7" s="169"/>
      <c r="AY7" s="167"/>
      <c r="AZ7">
        <v>0</v>
      </c>
      <c r="BA7">
        <v>579.1</v>
      </c>
      <c r="BB7" s="131"/>
      <c r="BC7" s="135"/>
      <c r="BD7" s="35">
        <f t="shared" ref="BD7:BD70" si="10">(AZ7/(6220*0.61))*1000000</f>
        <v>0</v>
      </c>
      <c r="BE7" s="131"/>
      <c r="BF7" s="132"/>
      <c r="BG7" s="34">
        <f t="shared" ref="BG7" si="11">(BD7/$G$6)*100</f>
        <v>0</v>
      </c>
      <c r="BH7" s="169"/>
      <c r="BI7" s="167"/>
      <c r="BJ7">
        <v>0</v>
      </c>
      <c r="BK7">
        <v>579.1</v>
      </c>
      <c r="BL7" s="131"/>
      <c r="BM7" s="135"/>
      <c r="BN7" s="35">
        <f t="shared" ref="BN7:BN70" si="12">(BJ7/(6220*0.61))*1000000</f>
        <v>0</v>
      </c>
      <c r="BO7" s="131"/>
      <c r="BP7" s="132"/>
      <c r="BQ7" s="34">
        <f t="shared" ref="BQ7" si="13">(BN7/$G$6)*100</f>
        <v>0</v>
      </c>
      <c r="BR7" s="169"/>
      <c r="BS7" s="167"/>
      <c r="BT7">
        <v>0</v>
      </c>
      <c r="BU7">
        <v>426.7</v>
      </c>
      <c r="BV7" s="131"/>
      <c r="BW7" s="133"/>
      <c r="BX7" s="35">
        <f t="shared" ref="BX7:BX70" si="14">(BT7/(6220*0.61))*1000000</f>
        <v>0</v>
      </c>
      <c r="BY7" s="131"/>
      <c r="BZ7" s="132"/>
      <c r="CA7" s="34">
        <f t="shared" ref="CA7" si="15">(BX7/$G$6)*100</f>
        <v>0</v>
      </c>
      <c r="CB7" s="169"/>
      <c r="CC7" s="167"/>
      <c r="CD7" s="69"/>
      <c r="CE7" s="69"/>
      <c r="CF7" s="131"/>
      <c r="CG7" s="133"/>
      <c r="CH7" s="35">
        <f t="shared" ref="CH7:CH70" si="16">(CD7/(6220*0.61))*1000000</f>
        <v>0</v>
      </c>
      <c r="CI7" s="131"/>
      <c r="CJ7" s="132"/>
      <c r="CK7" s="34">
        <f t="shared" ref="CK7" si="17">(CH7/$G$6)*100</f>
        <v>0</v>
      </c>
      <c r="CL7" s="169"/>
      <c r="CM7" s="167"/>
      <c r="CN7" s="69"/>
      <c r="CO7" s="69"/>
      <c r="CP7" s="131"/>
      <c r="CQ7" s="132"/>
      <c r="CR7" s="35">
        <f t="shared" ref="CR7:CR70" si="18">(CN7/(6220*0.61))*1000000</f>
        <v>0</v>
      </c>
      <c r="CS7" s="131"/>
      <c r="CT7" s="132"/>
      <c r="CU7" s="34">
        <f t="shared" ref="CU7" si="19">(CR7/$G$6)*100</f>
        <v>0</v>
      </c>
      <c r="CV7" s="169"/>
      <c r="CW7" s="167"/>
      <c r="CX7" s="69"/>
      <c r="CY7" s="69"/>
      <c r="CZ7" s="131"/>
      <c r="DA7" s="132"/>
      <c r="DB7" s="35">
        <f t="shared" ref="DB7:DB70" si="20">(CX7/(6220*0.61))*1000000</f>
        <v>0</v>
      </c>
      <c r="DC7" s="131"/>
      <c r="DD7" s="132"/>
      <c r="DE7" s="34">
        <f t="shared" ref="DE7" si="21">(DB7/$G$6)*100</f>
        <v>0</v>
      </c>
      <c r="DF7" s="169"/>
      <c r="DG7" s="167"/>
      <c r="DH7" s="69"/>
      <c r="DI7" s="69"/>
      <c r="DJ7" s="131"/>
      <c r="DK7" s="132"/>
      <c r="DL7" s="35">
        <f t="shared" ref="DL7:DL70" si="22">(DH7/(6220*0.61))*1000000</f>
        <v>0</v>
      </c>
      <c r="DM7" s="131"/>
      <c r="DN7" s="132"/>
      <c r="DO7" s="34">
        <f t="shared" ref="DO7" si="23">(DL7/$G$6)*100</f>
        <v>0</v>
      </c>
      <c r="DP7" s="169"/>
      <c r="DQ7" s="167"/>
      <c r="DR7" s="69"/>
      <c r="DS7" s="69"/>
      <c r="DT7" s="131"/>
      <c r="DU7" s="132"/>
      <c r="DV7" s="35">
        <f t="shared" ref="DV7:DV70" si="24">(DR7/(6220*0.61))*1000000</f>
        <v>0</v>
      </c>
      <c r="DW7" s="131"/>
      <c r="DX7" s="132"/>
      <c r="DY7" s="34">
        <f t="shared" ref="DY7" si="25">(DV7/$G$6)*100</f>
        <v>0</v>
      </c>
      <c r="DZ7" s="169"/>
      <c r="EA7" s="167"/>
    </row>
    <row r="8" spans="1:131" x14ac:dyDescent="0.25">
      <c r="A8" s="156"/>
      <c r="B8">
        <v>8.3999999999999995E-3</v>
      </c>
      <c r="C8">
        <v>457.1</v>
      </c>
      <c r="D8" s="141"/>
      <c r="E8" s="134"/>
      <c r="F8" s="35">
        <f t="shared" si="0"/>
        <v>2.2139054346107216</v>
      </c>
      <c r="G8" s="131"/>
      <c r="H8" s="166"/>
      <c r="I8" s="34">
        <f t="shared" si="1"/>
        <v>100</v>
      </c>
      <c r="J8" s="169"/>
      <c r="K8" s="167"/>
      <c r="L8">
        <v>0</v>
      </c>
      <c r="M8">
        <v>518.1</v>
      </c>
      <c r="N8" s="131"/>
      <c r="O8" s="135"/>
      <c r="P8" s="35">
        <f t="shared" si="2"/>
        <v>0</v>
      </c>
      <c r="Q8" s="131"/>
      <c r="R8" s="132"/>
      <c r="S8" s="34">
        <f>(P8/$G$6)*100</f>
        <v>0</v>
      </c>
      <c r="T8" s="169"/>
      <c r="U8" s="167"/>
      <c r="V8">
        <v>0</v>
      </c>
      <c r="W8">
        <v>579.1</v>
      </c>
      <c r="X8" s="131"/>
      <c r="Y8" s="135"/>
      <c r="Z8" s="35">
        <f t="shared" si="4"/>
        <v>0</v>
      </c>
      <c r="AA8" s="131"/>
      <c r="AB8" s="132"/>
      <c r="AC8" s="34">
        <f>(Z8/$G$6)*100</f>
        <v>0</v>
      </c>
      <c r="AD8" s="169"/>
      <c r="AE8" s="167"/>
      <c r="AF8">
        <v>0</v>
      </c>
      <c r="AG8">
        <v>579.1</v>
      </c>
      <c r="AH8" s="131"/>
      <c r="AI8" s="135"/>
      <c r="AJ8" s="35">
        <f t="shared" si="6"/>
        <v>0</v>
      </c>
      <c r="AK8" s="131"/>
      <c r="AL8" s="132"/>
      <c r="AM8" s="34">
        <f>(AJ8/$G$6)*100</f>
        <v>0</v>
      </c>
      <c r="AN8" s="169"/>
      <c r="AO8" s="167"/>
      <c r="AP8">
        <v>0</v>
      </c>
      <c r="AQ8">
        <v>426.7</v>
      </c>
      <c r="AR8" s="131"/>
      <c r="AS8" s="135"/>
      <c r="AT8" s="35">
        <f t="shared" si="8"/>
        <v>0</v>
      </c>
      <c r="AU8" s="131"/>
      <c r="AV8" s="132"/>
      <c r="AW8" s="34">
        <f>(AT8/$G$6)*100</f>
        <v>0</v>
      </c>
      <c r="AX8" s="169"/>
      <c r="AY8" s="167"/>
      <c r="AZ8">
        <v>0</v>
      </c>
      <c r="BA8">
        <v>579.1</v>
      </c>
      <c r="BB8" s="131"/>
      <c r="BC8" s="135"/>
      <c r="BD8" s="35">
        <f t="shared" si="10"/>
        <v>0</v>
      </c>
      <c r="BE8" s="131"/>
      <c r="BF8" s="132"/>
      <c r="BG8" s="34">
        <f>(BD8/$G$6)*100</f>
        <v>0</v>
      </c>
      <c r="BH8" s="169"/>
      <c r="BI8" s="167"/>
      <c r="BJ8">
        <v>0</v>
      </c>
      <c r="BK8">
        <v>579.1</v>
      </c>
      <c r="BL8" s="131"/>
      <c r="BM8" s="135"/>
      <c r="BN8" s="35">
        <f t="shared" si="12"/>
        <v>0</v>
      </c>
      <c r="BO8" s="131"/>
      <c r="BP8" s="132"/>
      <c r="BQ8" s="34">
        <f>(BN8/$G$6)*100</f>
        <v>0</v>
      </c>
      <c r="BR8" s="169"/>
      <c r="BS8" s="167"/>
      <c r="BT8" s="71">
        <v>2.0000000000000001E-4</v>
      </c>
      <c r="BU8">
        <v>426.7</v>
      </c>
      <c r="BV8" s="131"/>
      <c r="BW8" s="133"/>
      <c r="BX8" s="70">
        <f t="shared" si="14"/>
        <v>5.2712034157398134E-2</v>
      </c>
      <c r="BY8" s="131"/>
      <c r="BZ8" s="132"/>
      <c r="CA8" s="77">
        <f>(BX8/$G$6)*100</f>
        <v>2.3622047244094486</v>
      </c>
      <c r="CB8" s="169"/>
      <c r="CC8" s="167"/>
      <c r="CD8" s="69"/>
      <c r="CE8" s="69"/>
      <c r="CF8" s="131"/>
      <c r="CG8" s="133"/>
      <c r="CH8" s="35">
        <f t="shared" si="16"/>
        <v>0</v>
      </c>
      <c r="CI8" s="131"/>
      <c r="CJ8" s="132"/>
      <c r="CK8" s="34">
        <f>(CH8/$G$6)*100</f>
        <v>0</v>
      </c>
      <c r="CL8" s="169"/>
      <c r="CM8" s="167"/>
      <c r="CN8" s="69"/>
      <c r="CO8" s="69"/>
      <c r="CP8" s="131"/>
      <c r="CQ8" s="132"/>
      <c r="CR8" s="35">
        <f t="shared" si="18"/>
        <v>0</v>
      </c>
      <c r="CS8" s="131"/>
      <c r="CT8" s="132"/>
      <c r="CU8" s="34">
        <f>(CR8/$G$6)*100</f>
        <v>0</v>
      </c>
      <c r="CV8" s="169"/>
      <c r="CW8" s="167"/>
      <c r="CX8" s="69"/>
      <c r="CY8" s="69"/>
      <c r="CZ8" s="131"/>
      <c r="DA8" s="132"/>
      <c r="DB8" s="35">
        <f t="shared" si="20"/>
        <v>0</v>
      </c>
      <c r="DC8" s="131"/>
      <c r="DD8" s="132"/>
      <c r="DE8" s="34">
        <f>(DB8/$G$6)*100</f>
        <v>0</v>
      </c>
      <c r="DF8" s="169"/>
      <c r="DG8" s="167"/>
      <c r="DH8" s="69"/>
      <c r="DI8" s="69"/>
      <c r="DJ8" s="131"/>
      <c r="DK8" s="132"/>
      <c r="DL8" s="35">
        <f t="shared" si="22"/>
        <v>0</v>
      </c>
      <c r="DM8" s="131"/>
      <c r="DN8" s="132"/>
      <c r="DO8" s="34">
        <f>(DL8/$G$6)*100</f>
        <v>0</v>
      </c>
      <c r="DP8" s="169"/>
      <c r="DQ8" s="167"/>
      <c r="DR8" s="69"/>
      <c r="DS8" s="69"/>
      <c r="DT8" s="131"/>
      <c r="DU8" s="132"/>
      <c r="DV8" s="35">
        <f t="shared" si="24"/>
        <v>0</v>
      </c>
      <c r="DW8" s="131"/>
      <c r="DX8" s="132"/>
      <c r="DY8" s="34">
        <f>(DV8/$G$6)*100</f>
        <v>0</v>
      </c>
      <c r="DZ8" s="169"/>
      <c r="EA8" s="167"/>
    </row>
    <row r="9" spans="1:131" x14ac:dyDescent="0.25">
      <c r="A9" s="157" t="s">
        <v>8</v>
      </c>
      <c r="B9" s="79">
        <v>4.1000000000000002E-2</v>
      </c>
      <c r="C9" s="79">
        <v>457.1</v>
      </c>
      <c r="D9" s="141">
        <f>AVERAGE(B10,B11)</f>
        <v>4.7649999999999998E-2</v>
      </c>
      <c r="E9" s="134">
        <f>_xlfn.STDEV.S(B10:B11)</f>
        <v>9.1923881554251358E-4</v>
      </c>
      <c r="F9" s="70">
        <f t="shared" si="0"/>
        <v>10.80596700226662</v>
      </c>
      <c r="G9" s="131">
        <f>AVERAGE(F10,F11)</f>
        <v>12.558642138000106</v>
      </c>
      <c r="H9" s="166">
        <f>_xlfn.STDEV.S(F10:F11)</f>
        <v>0.24227473921841508</v>
      </c>
      <c r="I9" s="77">
        <f>(F9/F9)*100</f>
        <v>100</v>
      </c>
      <c r="J9" s="169">
        <f>AVERAGE(I9:I11)</f>
        <v>100</v>
      </c>
      <c r="K9" s="167">
        <f>_xlfn.STDEV.S(I9:I11)</f>
        <v>0</v>
      </c>
      <c r="L9">
        <v>3.5200000000000002E-2</v>
      </c>
      <c r="M9">
        <v>518.1</v>
      </c>
      <c r="N9" s="131">
        <f>AVERAGE(L9,L10)</f>
        <v>3.5450000000000002E-2</v>
      </c>
      <c r="O9" s="135">
        <f>_xlfn.STDEV.S(L9:L10)</f>
        <v>3.5355339059327408E-4</v>
      </c>
      <c r="P9" s="35">
        <f t="shared" si="2"/>
        <v>9.2773180117020733</v>
      </c>
      <c r="Q9" s="131">
        <f>AVERAGE(P9,P10)</f>
        <v>9.3432080543988221</v>
      </c>
      <c r="R9" s="132">
        <f>_xlfn.STDEV.S(P9:P10)</f>
        <v>9.3182592007083204E-2</v>
      </c>
      <c r="S9" s="34">
        <f>(P9/$G$9)*100</f>
        <v>73.871983210912916</v>
      </c>
      <c r="T9" s="169">
        <f>AVERAGE(S9:S10)</f>
        <v>74.396642182581331</v>
      </c>
      <c r="U9" s="167">
        <f>_xlfn.STDEV.S(S9:S10)</f>
        <v>0.74197983335419471</v>
      </c>
      <c r="V9">
        <v>3.7699999999999997E-2</v>
      </c>
      <c r="W9">
        <v>579.1</v>
      </c>
      <c r="X9" s="131">
        <f>AVERAGE(V9,V10,V11)</f>
        <v>3.7533333333333328E-2</v>
      </c>
      <c r="Y9" s="135">
        <f>_xlfn.STDEV.S(V9:V11)</f>
        <v>1.4571661996262929E-3</v>
      </c>
      <c r="Z9" s="35">
        <f t="shared" si="4"/>
        <v>9.9362184386695489</v>
      </c>
      <c r="AA9" s="131">
        <f>AVERAGE(Z9,Z10,Z11)</f>
        <v>9.892291743538383</v>
      </c>
      <c r="AB9" s="132">
        <f t="shared" ref="AB9" si="26">_xlfn.STDEV.S(Z9:Z11)</f>
        <v>0.3840509724385357</v>
      </c>
      <c r="AC9" s="34">
        <f>(Z9/$G$9)*100</f>
        <v>79.118572927597057</v>
      </c>
      <c r="AD9" s="169">
        <f>AVERAGE(AC9:AC11)</f>
        <v>78.768800279818109</v>
      </c>
      <c r="AE9" s="167">
        <f>_xlfn.STDEV.S(AC9:AC11)</f>
        <v>3.0580612793836193</v>
      </c>
      <c r="AF9">
        <v>3.5000000000000003E-2</v>
      </c>
      <c r="AG9">
        <v>579.1</v>
      </c>
      <c r="AH9" s="131">
        <f>AVERAGE(AF9,AF10,AF11)</f>
        <v>3.7133333333333331E-2</v>
      </c>
      <c r="AI9" s="135">
        <f>_xlfn.STDEV.S(AF9:AF11)</f>
        <v>2.1501937897160177E-3</v>
      </c>
      <c r="AJ9" s="35">
        <f t="shared" si="6"/>
        <v>9.2246059775446749</v>
      </c>
      <c r="AK9" s="131">
        <f>AVERAGE(AJ9,AJ10,AJ11)</f>
        <v>9.7868676752235881</v>
      </c>
      <c r="AL9" s="132">
        <f t="shared" ref="AL9" si="27">_xlfn.STDEV.S(AJ9:AJ11)</f>
        <v>0.56670544244268006</v>
      </c>
      <c r="AM9" s="34">
        <f>(AJ9/$G$9)*100</f>
        <v>73.45225603357818</v>
      </c>
      <c r="AN9" s="169">
        <f>AVERAGE(AM9:AM11)</f>
        <v>77.929345925148652</v>
      </c>
      <c r="AO9" s="167">
        <f>_xlfn.STDEV.S(AM9:AM11)</f>
        <v>4.5124738504008768</v>
      </c>
      <c r="AP9">
        <v>3.4000000000000002E-2</v>
      </c>
      <c r="AQ9">
        <v>579.1</v>
      </c>
      <c r="AR9" s="131">
        <f>AVERAGE(AP9,AP10)</f>
        <v>3.585E-2</v>
      </c>
      <c r="AS9" s="135">
        <f>_xlfn.STDEV.S(AP9:AP10)</f>
        <v>2.616295090390222E-3</v>
      </c>
      <c r="AT9" s="35">
        <f t="shared" si="8"/>
        <v>8.9610458067576833</v>
      </c>
      <c r="AU9" s="131">
        <f>AVERAGE(AT9,AT10)</f>
        <v>9.4486321227136152</v>
      </c>
      <c r="AV9" s="132">
        <f>_xlfn.STDEV.S(AT9:AT10)</f>
        <v>0.68955118085241329</v>
      </c>
      <c r="AW9" s="34">
        <f>(AT9/$G$9)*100</f>
        <v>71.353620146904504</v>
      </c>
      <c r="AX9" s="169">
        <f>AVERAGE(AW9:AW10)</f>
        <v>75.236096537250774</v>
      </c>
      <c r="AY9" s="167">
        <f>_xlfn.STDEV.S(AW9:AW10)</f>
        <v>5.4906507668210427</v>
      </c>
      <c r="AZ9">
        <v>1.06E-2</v>
      </c>
      <c r="BA9">
        <v>579.1</v>
      </c>
      <c r="BB9" s="131">
        <f>AVERAGE(AZ9,AZ10,AZ11)</f>
        <v>1.1533333333333333E-2</v>
      </c>
      <c r="BC9" s="135">
        <f>_xlfn.STDEV.S(AZ9:AZ11)</f>
        <v>9.0184995056457858E-4</v>
      </c>
      <c r="BD9" s="35">
        <f t="shared" si="10"/>
        <v>2.7937378103421011</v>
      </c>
      <c r="BE9" s="131">
        <f>AVERAGE(BD9,BD10,BD11)</f>
        <v>3.0397273030766256</v>
      </c>
      <c r="BF9" s="132">
        <f>_xlfn.STDEV.S(BD9:BD11)</f>
        <v>0.23769172699503952</v>
      </c>
      <c r="BG9" s="34">
        <f>(BD9/$G$9)*100</f>
        <v>22.245540398740818</v>
      </c>
      <c r="BH9" s="169">
        <f>AVERAGE(BG9:BG11)</f>
        <v>24.204267226302903</v>
      </c>
      <c r="BI9" s="167">
        <f>_xlfn.STDEV.S(BG9:BG11)</f>
        <v>1.8926546706496938</v>
      </c>
      <c r="BJ9">
        <v>3.3999999999999998E-3</v>
      </c>
      <c r="BK9">
        <v>579.1</v>
      </c>
      <c r="BL9" s="131">
        <f t="shared" ref="BL9" si="28">AVERAGE(BJ9,BJ10,BJ11)</f>
        <v>3.6999999999999997E-3</v>
      </c>
      <c r="BM9" s="135">
        <f t="shared" ref="BM9" si="29">_xlfn.STDEV.S(BJ9:BJ11)</f>
        <v>2.645751311064591E-4</v>
      </c>
      <c r="BN9" s="35">
        <f t="shared" si="12"/>
        <v>0.89610458067576826</v>
      </c>
      <c r="BO9" s="131">
        <f t="shared" ref="BO9" si="30">AVERAGE(BN9,BN10,BN11)</f>
        <v>0.97517263191186532</v>
      </c>
      <c r="BP9" s="132">
        <f t="shared" ref="BP9" si="31">_xlfn.STDEV.S(BN9:BN11)</f>
        <v>6.9731466740408796E-2</v>
      </c>
      <c r="BQ9" s="34">
        <f>(BN9/$G$9)*100</f>
        <v>7.1353620146904513</v>
      </c>
      <c r="BR9" s="169">
        <f>AVERAGE(BQ9:BQ11)</f>
        <v>7.7649527806925489</v>
      </c>
      <c r="BS9" s="167">
        <f>_xlfn.STDEV.S(BQ9:BQ11)</f>
        <v>0.55524686486140373</v>
      </c>
      <c r="BT9">
        <v>1.6000000000000001E-3</v>
      </c>
      <c r="BU9">
        <v>426.7</v>
      </c>
      <c r="BV9" s="131">
        <f t="shared" ref="BV9" si="32">AVERAGE(BT9,BT10,BT11)</f>
        <v>1.6000000000000001E-3</v>
      </c>
      <c r="BW9" s="133">
        <f t="shared" ref="BW9" si="33">_xlfn.STDEV.S(BT9:BT11)</f>
        <v>9.9999999999999937E-5</v>
      </c>
      <c r="BX9" s="35">
        <f t="shared" si="14"/>
        <v>0.42169627325918507</v>
      </c>
      <c r="BY9" s="131">
        <f t="shared" ref="BY9" si="34">AVERAGE(BX9,BX10,BX11)</f>
        <v>0.42169627325918507</v>
      </c>
      <c r="BZ9" s="132">
        <f t="shared" ref="BZ9" si="35">_xlfn.STDEV.S(BX9:BX11)</f>
        <v>2.6356017078699057E-2</v>
      </c>
      <c r="CA9" s="34">
        <f>(BX9/$G$9)*100</f>
        <v>3.3578174186778593</v>
      </c>
      <c r="CB9" s="169">
        <f>AVERAGE(CA9:CA11)</f>
        <v>3.3578174186778593</v>
      </c>
      <c r="CC9" s="167">
        <f>_xlfn.STDEV.S(CA9:CA11)</f>
        <v>0.20986358866736632</v>
      </c>
      <c r="CD9">
        <v>6.9999999999999999E-4</v>
      </c>
      <c r="CE9">
        <v>579.1</v>
      </c>
      <c r="CF9" s="131">
        <f>AVERAGE(CD9,CD10,CD11)</f>
        <v>7.3333333333333323E-4</v>
      </c>
      <c r="CG9" s="133">
        <f t="shared" ref="CG9" si="36">_xlfn.STDEV.S(CD9:CD11)</f>
        <v>1.5275252316519468E-4</v>
      </c>
      <c r="CH9" s="35">
        <f t="shared" si="16"/>
        <v>0.18449211955089345</v>
      </c>
      <c r="CI9" s="131">
        <f t="shared" ref="CI9" si="37">AVERAGE(CH9,CH10,CH11)</f>
        <v>0.1932774585771265</v>
      </c>
      <c r="CJ9" s="132">
        <f t="shared" ref="CJ9" si="38">_xlfn.STDEV.S(CH9:CH11)</f>
        <v>4.0259481093562498E-2</v>
      </c>
      <c r="CK9" s="34">
        <f>(CH9/$G$9)*100</f>
        <v>1.4690451206715633</v>
      </c>
      <c r="CL9" s="169">
        <f>AVERAGE(CK9:CK11)</f>
        <v>1.5389996502273522</v>
      </c>
      <c r="CM9" s="167">
        <f>_xlfn.STDEV.S(CK9:CK11)</f>
        <v>0.32057192689442748</v>
      </c>
      <c r="CN9">
        <v>0</v>
      </c>
      <c r="CO9">
        <v>579.1</v>
      </c>
      <c r="CP9" s="131">
        <f>AVERAGE(CN9,CN10,CN11)</f>
        <v>3.3333333333333335E-5</v>
      </c>
      <c r="CQ9" s="132">
        <f>_xlfn.STDEV.S(CN9:CN10)</f>
        <v>0</v>
      </c>
      <c r="CR9" s="35">
        <f t="shared" si="18"/>
        <v>0</v>
      </c>
      <c r="CS9" s="131">
        <f>AVERAGE(CR9,CR10)</f>
        <v>0</v>
      </c>
      <c r="CT9" s="132">
        <f>_xlfn.STDEV.S(CR9:CR10)</f>
        <v>0</v>
      </c>
      <c r="CU9" s="34">
        <f>(CR9/$G$9)*100</f>
        <v>0</v>
      </c>
      <c r="CV9" s="169">
        <f>AVERAGE(CU9:CU10)</f>
        <v>0</v>
      </c>
      <c r="CW9" s="167">
        <f>_xlfn.STDEV.S(CU9:CU10)</f>
        <v>0</v>
      </c>
      <c r="CX9">
        <v>0</v>
      </c>
      <c r="CY9">
        <v>579.1</v>
      </c>
      <c r="CZ9" s="131">
        <f>AVERAGE(CX9,CX10,CX11)</f>
        <v>0</v>
      </c>
      <c r="DA9" s="132">
        <f>_xlfn.STDEV.S(CX9:CX11)</f>
        <v>0</v>
      </c>
      <c r="DB9" s="35">
        <f t="shared" si="20"/>
        <v>0</v>
      </c>
      <c r="DC9" s="131">
        <f>AVERAGE(DB9,DB10,DB11)</f>
        <v>0</v>
      </c>
      <c r="DD9" s="132">
        <f>_xlfn.STDEV.S(DB9:DB11)</f>
        <v>0</v>
      </c>
      <c r="DE9" s="34">
        <f>(DB9/$G$9)*100</f>
        <v>0</v>
      </c>
      <c r="DF9" s="169">
        <f>AVERAGE(DE9:DE11)</f>
        <v>0</v>
      </c>
      <c r="DG9" s="167">
        <f>_xlfn.STDEV.S(DE9:DE11)</f>
        <v>0</v>
      </c>
      <c r="DH9" s="69"/>
      <c r="DI9" s="69"/>
      <c r="DJ9" s="131" t="e">
        <f>AVERAGE(DH9,DH10,DH11)</f>
        <v>#DIV/0!</v>
      </c>
      <c r="DK9" s="132" t="e">
        <f>_xlfn.STDEV.S(DH9:DH11)</f>
        <v>#DIV/0!</v>
      </c>
      <c r="DL9" s="35">
        <f t="shared" si="22"/>
        <v>0</v>
      </c>
      <c r="DM9" s="131">
        <f t="shared" ref="DM9" si="39">AVERAGE(DL9,DL10,DL11)</f>
        <v>0</v>
      </c>
      <c r="DN9" s="132">
        <f t="shared" ref="DN9" si="40">_xlfn.STDEV.S(DL9:DL11)</f>
        <v>0</v>
      </c>
      <c r="DO9" s="34">
        <f>(DL9/$G$9)*100</f>
        <v>0</v>
      </c>
      <c r="DP9" s="169">
        <f>AVERAGE(DO9:DO11)</f>
        <v>0</v>
      </c>
      <c r="DQ9" s="167">
        <f>_xlfn.STDEV.S(DO9:DO11)</f>
        <v>0</v>
      </c>
      <c r="DR9">
        <v>0</v>
      </c>
      <c r="DS9">
        <v>579.1</v>
      </c>
      <c r="DT9" s="131">
        <f t="shared" ref="DT9" si="41">AVERAGE(DR9,DR10,DR11)</f>
        <v>0</v>
      </c>
      <c r="DU9" s="132">
        <f t="shared" ref="DU9" si="42">_xlfn.STDEV.S(DR9:DR11)</f>
        <v>0</v>
      </c>
      <c r="DV9" s="35">
        <f t="shared" si="24"/>
        <v>0</v>
      </c>
      <c r="DW9" s="131">
        <f t="shared" ref="DW9" si="43">AVERAGE(DV9,DV10,DV11)</f>
        <v>0</v>
      </c>
      <c r="DX9" s="132">
        <f t="shared" ref="DX9" si="44">_xlfn.STDEV.S(DV9:DV11)</f>
        <v>0</v>
      </c>
      <c r="DY9" s="34">
        <f>(DV9/$G$9)*100</f>
        <v>0</v>
      </c>
      <c r="DZ9" s="169">
        <f>AVERAGE(DY9:DY11)</f>
        <v>0</v>
      </c>
      <c r="EA9" s="167">
        <f>_xlfn.STDEV.S(DY9:DY11)</f>
        <v>0</v>
      </c>
    </row>
    <row r="10" spans="1:131" x14ac:dyDescent="0.25">
      <c r="A10" s="157"/>
      <c r="B10">
        <v>4.7E-2</v>
      </c>
      <c r="C10">
        <v>457.1</v>
      </c>
      <c r="D10" s="141"/>
      <c r="E10" s="134"/>
      <c r="F10" s="35">
        <f t="shared" si="0"/>
        <v>12.387328026988563</v>
      </c>
      <c r="G10" s="131"/>
      <c r="H10" s="166"/>
      <c r="I10" s="34">
        <f t="shared" ref="I10:I11" si="45">(F10/F10)*100</f>
        <v>100</v>
      </c>
      <c r="J10" s="169"/>
      <c r="K10" s="167"/>
      <c r="L10">
        <v>3.5700000000000003E-2</v>
      </c>
      <c r="M10">
        <v>518.1</v>
      </c>
      <c r="N10" s="131"/>
      <c r="O10" s="135"/>
      <c r="P10" s="35">
        <f t="shared" si="2"/>
        <v>9.4090980970955691</v>
      </c>
      <c r="Q10" s="131"/>
      <c r="R10" s="132"/>
      <c r="S10" s="34">
        <f t="shared" ref="S10:S11" si="46">(P10/$G$9)*100</f>
        <v>74.921301154249747</v>
      </c>
      <c r="T10" s="169"/>
      <c r="U10" s="167"/>
      <c r="V10">
        <v>3.5999999999999997E-2</v>
      </c>
      <c r="W10">
        <v>579.1</v>
      </c>
      <c r="X10" s="131"/>
      <c r="Y10" s="135"/>
      <c r="Z10" s="35">
        <f t="shared" si="4"/>
        <v>9.4881661483316631</v>
      </c>
      <c r="AA10" s="131"/>
      <c r="AB10" s="132"/>
      <c r="AC10" s="34">
        <f t="shared" ref="AC10:AC11" si="47">(Z10/$G$9)*100</f>
        <v>75.550891920251814</v>
      </c>
      <c r="AD10" s="169"/>
      <c r="AE10" s="167"/>
      <c r="AF10">
        <v>3.7100000000000001E-2</v>
      </c>
      <c r="AG10">
        <v>579.1</v>
      </c>
      <c r="AH10" s="131"/>
      <c r="AI10" s="135"/>
      <c r="AJ10" s="35">
        <f t="shared" si="6"/>
        <v>9.7780823361973539</v>
      </c>
      <c r="AK10" s="131"/>
      <c r="AL10" s="132"/>
      <c r="AM10" s="34">
        <f t="shared" ref="AM10:AM11" si="48">(AJ10/$G$9)*100</f>
        <v>77.859391395592866</v>
      </c>
      <c r="AN10" s="169"/>
      <c r="AO10" s="167"/>
      <c r="AP10">
        <v>3.7699999999999997E-2</v>
      </c>
      <c r="AQ10">
        <v>579.1</v>
      </c>
      <c r="AR10" s="131"/>
      <c r="AS10" s="135"/>
      <c r="AT10" s="35">
        <f>(AP10/(6220*0.61))*1000000</f>
        <v>9.9362184386695489</v>
      </c>
      <c r="AU10" s="131"/>
      <c r="AV10" s="132"/>
      <c r="AW10" s="34">
        <f t="shared" ref="AW10:AW11" si="49">(AT10/$G$9)*100</f>
        <v>79.118572927597057</v>
      </c>
      <c r="AX10" s="169"/>
      <c r="AY10" s="167"/>
      <c r="AZ10">
        <v>1.24E-2</v>
      </c>
      <c r="BA10">
        <v>579.1</v>
      </c>
      <c r="BB10" s="131"/>
      <c r="BC10" s="135"/>
      <c r="BD10" s="35">
        <f t="shared" si="10"/>
        <v>3.2681461177586844</v>
      </c>
      <c r="BE10" s="131"/>
      <c r="BF10" s="132"/>
      <c r="BG10" s="34">
        <f t="shared" ref="BG10:BG11" si="50">(BD10/$G$9)*100</f>
        <v>26.023084994753411</v>
      </c>
      <c r="BH10" s="169"/>
      <c r="BI10" s="167"/>
      <c r="BJ10">
        <v>3.8999999999999998E-3</v>
      </c>
      <c r="BK10">
        <v>579.1</v>
      </c>
      <c r="BL10" s="131"/>
      <c r="BM10" s="135"/>
      <c r="BN10" s="35">
        <f t="shared" si="12"/>
        <v>1.0278846660692635</v>
      </c>
      <c r="BO10" s="131"/>
      <c r="BP10" s="132"/>
      <c r="BQ10" s="34">
        <f t="shared" ref="BQ10:BQ11" si="51">(BN10/$G$9)*100</f>
        <v>8.1846799580272815</v>
      </c>
      <c r="BR10" s="169"/>
      <c r="BS10" s="167"/>
      <c r="BT10">
        <v>1.5E-3</v>
      </c>
      <c r="BU10">
        <v>426.7</v>
      </c>
      <c r="BV10" s="131"/>
      <c r="BW10" s="133"/>
      <c r="BX10" s="35">
        <f t="shared" si="14"/>
        <v>0.39534025618048602</v>
      </c>
      <c r="BY10" s="131"/>
      <c r="BZ10" s="132"/>
      <c r="CA10" s="34">
        <f t="shared" ref="CA10:CA11" si="52">(BX10/$G$9)*100</f>
        <v>3.147953830010493</v>
      </c>
      <c r="CB10" s="169"/>
      <c r="CC10" s="167"/>
      <c r="CD10">
        <v>5.9999999999999995E-4</v>
      </c>
      <c r="CE10">
        <v>579.1</v>
      </c>
      <c r="CF10" s="131"/>
      <c r="CG10" s="133"/>
      <c r="CH10" s="35">
        <f t="shared" si="16"/>
        <v>0.1581361024721944</v>
      </c>
      <c r="CI10" s="131"/>
      <c r="CJ10" s="132"/>
      <c r="CK10" s="34">
        <f t="shared" ref="CK10:CK11" si="53">(CH10/$G$9)*100</f>
        <v>1.259181532004197</v>
      </c>
      <c r="CL10" s="169"/>
      <c r="CM10" s="167"/>
      <c r="CN10">
        <v>0</v>
      </c>
      <c r="CO10">
        <v>579.1</v>
      </c>
      <c r="CP10" s="131"/>
      <c r="CQ10" s="132"/>
      <c r="CR10" s="35">
        <f t="shared" si="18"/>
        <v>0</v>
      </c>
      <c r="CS10" s="131"/>
      <c r="CT10" s="132"/>
      <c r="CU10" s="34">
        <f t="shared" ref="CU10" si="54">(CR10/$G$9)*100</f>
        <v>0</v>
      </c>
      <c r="CV10" s="169"/>
      <c r="CW10" s="167"/>
      <c r="CX10">
        <v>0</v>
      </c>
      <c r="CY10">
        <v>579.1</v>
      </c>
      <c r="CZ10" s="131"/>
      <c r="DA10" s="132"/>
      <c r="DB10" s="35">
        <f t="shared" si="20"/>
        <v>0</v>
      </c>
      <c r="DC10" s="131"/>
      <c r="DD10" s="132"/>
      <c r="DE10" s="34">
        <f t="shared" ref="DE10:DE11" si="55">(DB10/$G$9)*100</f>
        <v>0</v>
      </c>
      <c r="DF10" s="169"/>
      <c r="DG10" s="167"/>
      <c r="DH10" s="69"/>
      <c r="DI10" s="69"/>
      <c r="DJ10" s="131"/>
      <c r="DK10" s="132"/>
      <c r="DL10" s="35">
        <f t="shared" si="22"/>
        <v>0</v>
      </c>
      <c r="DM10" s="131"/>
      <c r="DN10" s="132"/>
      <c r="DO10" s="34">
        <f t="shared" ref="DO10:DO11" si="56">(DL10/$G$9)*100</f>
        <v>0</v>
      </c>
      <c r="DP10" s="169"/>
      <c r="DQ10" s="167"/>
      <c r="DR10">
        <v>0</v>
      </c>
      <c r="DS10">
        <v>579.1</v>
      </c>
      <c r="DT10" s="131"/>
      <c r="DU10" s="132"/>
      <c r="DV10" s="35">
        <f t="shared" si="24"/>
        <v>0</v>
      </c>
      <c r="DW10" s="131"/>
      <c r="DX10" s="132"/>
      <c r="DY10" s="34">
        <f t="shared" ref="DY10:DY11" si="57">(DV10/$G$9)*100</f>
        <v>0</v>
      </c>
      <c r="DZ10" s="169"/>
      <c r="EA10" s="167"/>
    </row>
    <row r="11" spans="1:131" x14ac:dyDescent="0.25">
      <c r="A11" s="157"/>
      <c r="B11">
        <v>4.8300000000000003E-2</v>
      </c>
      <c r="C11">
        <v>457.1</v>
      </c>
      <c r="D11" s="141"/>
      <c r="E11" s="134"/>
      <c r="F11" s="35">
        <f t="shared" si="0"/>
        <v>12.72995624901165</v>
      </c>
      <c r="G11" s="131"/>
      <c r="H11" s="166"/>
      <c r="I11" s="34">
        <f t="shared" si="45"/>
        <v>100</v>
      </c>
      <c r="J11" s="169"/>
      <c r="K11" s="167"/>
      <c r="L11" s="79">
        <v>4.2299999999999997E-2</v>
      </c>
      <c r="M11">
        <v>518.1</v>
      </c>
      <c r="N11" s="131"/>
      <c r="O11" s="135"/>
      <c r="P11" s="70">
        <f t="shared" si="2"/>
        <v>11.148595224289705</v>
      </c>
      <c r="Q11" s="131"/>
      <c r="R11" s="132"/>
      <c r="S11" s="77">
        <f t="shared" si="46"/>
        <v>88.772298006295898</v>
      </c>
      <c r="T11" s="169"/>
      <c r="U11" s="167"/>
      <c r="V11">
        <v>3.8899999999999997E-2</v>
      </c>
      <c r="W11">
        <v>579.1</v>
      </c>
      <c r="X11" s="131"/>
      <c r="Y11" s="135"/>
      <c r="Z11" s="35">
        <f t="shared" si="4"/>
        <v>10.252490643613935</v>
      </c>
      <c r="AA11" s="131"/>
      <c r="AB11" s="132"/>
      <c r="AC11" s="34">
        <f t="shared" si="47"/>
        <v>81.636935991605441</v>
      </c>
      <c r="AD11" s="169"/>
      <c r="AE11" s="167"/>
      <c r="AF11">
        <v>3.9300000000000002E-2</v>
      </c>
      <c r="AG11">
        <v>579.1</v>
      </c>
      <c r="AH11" s="131"/>
      <c r="AI11" s="135"/>
      <c r="AJ11" s="35">
        <f t="shared" si="6"/>
        <v>10.357914711928734</v>
      </c>
      <c r="AK11" s="131"/>
      <c r="AL11" s="132"/>
      <c r="AM11" s="34">
        <f t="shared" si="48"/>
        <v>82.476390346274925</v>
      </c>
      <c r="AN11" s="169"/>
      <c r="AO11" s="167"/>
      <c r="AP11" s="79">
        <v>4.4400000000000002E-2</v>
      </c>
      <c r="AQ11">
        <v>579.1</v>
      </c>
      <c r="AR11" s="131"/>
      <c r="AS11" s="135"/>
      <c r="AT11" s="70">
        <f t="shared" si="8"/>
        <v>11.702071582942388</v>
      </c>
      <c r="AU11" s="131"/>
      <c r="AV11" s="132"/>
      <c r="AW11" s="77">
        <f t="shared" si="49"/>
        <v>93.179433368310612</v>
      </c>
      <c r="AX11" s="169"/>
      <c r="AY11" s="167"/>
      <c r="AZ11">
        <v>1.1599999999999999E-2</v>
      </c>
      <c r="BA11">
        <v>579.1</v>
      </c>
      <c r="BB11" s="131"/>
      <c r="BC11" s="135"/>
      <c r="BD11" s="35">
        <f t="shared" si="10"/>
        <v>3.0572979811290919</v>
      </c>
      <c r="BE11" s="131"/>
      <c r="BF11" s="132"/>
      <c r="BG11" s="34">
        <f t="shared" si="50"/>
        <v>24.344176285414481</v>
      </c>
      <c r="BH11" s="169"/>
      <c r="BI11" s="167"/>
      <c r="BJ11">
        <v>3.8E-3</v>
      </c>
      <c r="BK11">
        <v>579.1</v>
      </c>
      <c r="BL11" s="131"/>
      <c r="BM11" s="135"/>
      <c r="BN11" s="35">
        <f t="shared" si="12"/>
        <v>1.0015286489905646</v>
      </c>
      <c r="BO11" s="131"/>
      <c r="BP11" s="132"/>
      <c r="BQ11" s="34">
        <f t="shared" si="51"/>
        <v>7.9748163693599157</v>
      </c>
      <c r="BR11" s="169"/>
      <c r="BS11" s="167"/>
      <c r="BT11">
        <v>1.6999999999999999E-3</v>
      </c>
      <c r="BU11">
        <v>426.7</v>
      </c>
      <c r="BV11" s="131"/>
      <c r="BW11" s="133"/>
      <c r="BX11" s="35">
        <f t="shared" si="14"/>
        <v>0.44805229033788413</v>
      </c>
      <c r="BY11" s="131"/>
      <c r="BZ11" s="132"/>
      <c r="CA11" s="34">
        <f t="shared" si="52"/>
        <v>3.5676810073452256</v>
      </c>
      <c r="CB11" s="169"/>
      <c r="CC11" s="167"/>
      <c r="CD11">
        <v>8.9999999999999998E-4</v>
      </c>
      <c r="CE11">
        <v>579.1</v>
      </c>
      <c r="CF11" s="131"/>
      <c r="CG11" s="133"/>
      <c r="CH11" s="35">
        <f t="shared" si="16"/>
        <v>0.23720415370829162</v>
      </c>
      <c r="CI11" s="131"/>
      <c r="CJ11" s="132"/>
      <c r="CK11" s="34">
        <f t="shared" si="53"/>
        <v>1.888772298006296</v>
      </c>
      <c r="CL11" s="169"/>
      <c r="CM11" s="167"/>
      <c r="CN11" s="78">
        <v>1E-4</v>
      </c>
      <c r="CO11">
        <v>579.1</v>
      </c>
      <c r="CP11" s="131"/>
      <c r="CQ11" s="132"/>
      <c r="CR11" s="70">
        <f t="shared" si="18"/>
        <v>2.6356017078699067E-2</v>
      </c>
      <c r="CS11" s="131"/>
      <c r="CT11" s="132"/>
      <c r="CU11" s="34">
        <f>(CR11/$G$9)*100</f>
        <v>0.20986358866736621</v>
      </c>
      <c r="CV11" s="169"/>
      <c r="CW11" s="167"/>
      <c r="CX11" s="60">
        <v>0</v>
      </c>
      <c r="CY11">
        <v>579.1</v>
      </c>
      <c r="CZ11" s="131"/>
      <c r="DA11" s="132"/>
      <c r="DB11" s="35">
        <f t="shared" si="20"/>
        <v>0</v>
      </c>
      <c r="DC11" s="131"/>
      <c r="DD11" s="132"/>
      <c r="DE11" s="34">
        <f t="shared" si="55"/>
        <v>0</v>
      </c>
      <c r="DF11" s="169"/>
      <c r="DG11" s="167"/>
      <c r="DH11" s="69"/>
      <c r="DI11" s="69"/>
      <c r="DJ11" s="131"/>
      <c r="DK11" s="132"/>
      <c r="DL11" s="35">
        <f t="shared" si="22"/>
        <v>0</v>
      </c>
      <c r="DM11" s="131"/>
      <c r="DN11" s="132"/>
      <c r="DO11" s="34">
        <f t="shared" si="56"/>
        <v>0</v>
      </c>
      <c r="DP11" s="169"/>
      <c r="DQ11" s="167"/>
      <c r="DR11">
        <v>0</v>
      </c>
      <c r="DS11">
        <v>579.1</v>
      </c>
      <c r="DT11" s="131"/>
      <c r="DU11" s="132"/>
      <c r="DV11" s="35">
        <f t="shared" si="24"/>
        <v>0</v>
      </c>
      <c r="DW11" s="131"/>
      <c r="DX11" s="132"/>
      <c r="DY11" s="34">
        <f t="shared" si="57"/>
        <v>0</v>
      </c>
      <c r="DZ11" s="169"/>
      <c r="EA11" s="167"/>
    </row>
    <row r="12" spans="1:131" x14ac:dyDescent="0.25">
      <c r="A12" s="168" t="s">
        <v>9</v>
      </c>
      <c r="B12">
        <v>5.1299999999999998E-2</v>
      </c>
      <c r="C12">
        <v>457.1</v>
      </c>
      <c r="D12" s="141">
        <f t="shared" ref="D12" si="58">AVERAGE(B12,B13,B14)</f>
        <v>5.2466666666666661E-2</v>
      </c>
      <c r="E12" s="134">
        <f t="shared" ref="E12" si="59">_xlfn.STDEV.S(B12:B14)</f>
        <v>1.0692676621563645E-3</v>
      </c>
      <c r="F12" s="35">
        <f t="shared" si="0"/>
        <v>13.520636761372621</v>
      </c>
      <c r="G12" s="131">
        <f>AVERAGE(F12,F13,F14)</f>
        <v>13.828123627290777</v>
      </c>
      <c r="H12" s="166">
        <f t="shared" ref="H12" si="60">_xlfn.STDEV.S(F12:F14)</f>
        <v>0.28181636765493806</v>
      </c>
      <c r="I12" s="34">
        <f>(F12/F12)*100</f>
        <v>100</v>
      </c>
      <c r="J12" s="169">
        <f>AVERAGE(I12:I14)</f>
        <v>100</v>
      </c>
      <c r="K12" s="167">
        <f>_xlfn.STDEV.S(I12:I14)</f>
        <v>0</v>
      </c>
      <c r="L12">
        <v>4.1700000000000001E-2</v>
      </c>
      <c r="M12">
        <v>518.1</v>
      </c>
      <c r="N12" s="131">
        <f t="shared" ref="N12" si="61">AVERAGE(L12,L13,L14)</f>
        <v>4.5100000000000001E-2</v>
      </c>
      <c r="O12" s="135">
        <f t="shared" ref="O12" si="62">_xlfn.STDEV.S(L12:L14)</f>
        <v>3.5594943461115386E-3</v>
      </c>
      <c r="P12" s="35">
        <f t="shared" si="2"/>
        <v>10.990459121817512</v>
      </c>
      <c r="Q12" s="131">
        <f t="shared" ref="Q12" si="63">AVERAGE(P12,P13,P14)</f>
        <v>11.886563702493282</v>
      </c>
      <c r="R12" s="132">
        <f t="shared" ref="R12" si="64">_xlfn.STDEV.S(P12:P14)</f>
        <v>0.93814093777648455</v>
      </c>
      <c r="S12" s="34">
        <f>(P12/$G$12)*100</f>
        <v>79.479034307496832</v>
      </c>
      <c r="T12" s="169">
        <f>AVERAGE(S12:S14)</f>
        <v>85.959339263024148</v>
      </c>
      <c r="U12" s="167">
        <f>_xlfn.STDEV.S(S12:S14)</f>
        <v>6.7842967206700227</v>
      </c>
      <c r="V12">
        <v>4.3200000000000002E-2</v>
      </c>
      <c r="W12">
        <v>579.1</v>
      </c>
      <c r="X12" s="131">
        <f t="shared" ref="X12" si="65">AVERAGE(V12,V13,V14)</f>
        <v>4.4033333333333334E-2</v>
      </c>
      <c r="Y12" s="135">
        <f t="shared" ref="Y12" si="66">_xlfn.STDEV.S(V12:V14)</f>
        <v>1.8009256878986813E-3</v>
      </c>
      <c r="Z12" s="35">
        <f t="shared" si="4"/>
        <v>11.385799377997998</v>
      </c>
      <c r="AA12" s="131">
        <f t="shared" ref="AA12" si="67">AVERAGE(Z12,Z13,Z14)</f>
        <v>11.605432853653824</v>
      </c>
      <c r="AB12" s="132">
        <f t="shared" ref="AB12" si="68">_xlfn.STDEV.S(Z12:Z14)</f>
        <v>0.4746522818772545</v>
      </c>
      <c r="AC12" s="34">
        <f>(Z12/$G$12)*100</f>
        <v>82.337992376111828</v>
      </c>
      <c r="AD12" s="169">
        <f>AVERAGE(AC12:AC14)</f>
        <v>83.926302414231273</v>
      </c>
      <c r="AE12" s="167">
        <f>_xlfn.STDEV.S(AC12:AC14)</f>
        <v>3.432514017595957</v>
      </c>
      <c r="AF12">
        <v>4.4699999999999997E-2</v>
      </c>
      <c r="AG12">
        <v>579.1</v>
      </c>
      <c r="AH12" s="131">
        <f t="shared" ref="AH12" si="69">AVERAGE(AF12,AF13,AF14)</f>
        <v>4.6733333333333328E-2</v>
      </c>
      <c r="AI12" s="135">
        <f t="shared" ref="AI12" si="70">_xlfn.STDEV.S(AF12:AF14)</f>
        <v>2.1031722072463151E-3</v>
      </c>
      <c r="AJ12" s="35">
        <f t="shared" si="6"/>
        <v>11.781139634178482</v>
      </c>
      <c r="AK12" s="131">
        <f t="shared" ref="AK12" si="71">AVERAGE(AJ12,AJ13,AJ14)</f>
        <v>12.317045314778696</v>
      </c>
      <c r="AL12" s="132">
        <f t="shared" ref="AL12" si="72">_xlfn.STDEV.S(AJ12:AJ14)</f>
        <v>0.55431242613629106</v>
      </c>
      <c r="AM12" s="34">
        <f>(AJ12/$G$12)*100</f>
        <v>85.196950444726809</v>
      </c>
      <c r="AN12" s="169">
        <f>AVERAGE(AM12:AM14)</f>
        <v>89.072426937738257</v>
      </c>
      <c r="AO12" s="167">
        <f>_xlfn.STDEV.S(AM12:AM14)</f>
        <v>4.0085874343957686</v>
      </c>
      <c r="AP12">
        <v>5.7799999999999997E-2</v>
      </c>
      <c r="AQ12">
        <v>426.7</v>
      </c>
      <c r="AR12" s="131">
        <f t="shared" ref="AR12" si="73">AVERAGE(AP12,AP13,AP14)</f>
        <v>5.8633333333333336E-2</v>
      </c>
      <c r="AS12" s="135">
        <f t="shared" ref="AS12" si="74">_xlfn.STDEV.S(AP12:AP14)</f>
        <v>1.9857828011475326E-3</v>
      </c>
      <c r="AT12" s="35">
        <f t="shared" si="8"/>
        <v>15.23377787148806</v>
      </c>
      <c r="AU12" s="131">
        <f t="shared" ref="AU12" si="75">AVERAGE(AT12,AT13,AT14)</f>
        <v>15.453411347143884</v>
      </c>
      <c r="AV12" s="132">
        <f t="shared" ref="AV12" si="76">_xlfn.STDEV.S(AT12:AT14)</f>
        <v>0.52337325421631131</v>
      </c>
      <c r="AW12" s="34">
        <f>(AT12/$G$12)*100</f>
        <v>110.16518424396442</v>
      </c>
      <c r="AX12" s="169">
        <f>AVERAGE(AW12:AW14)</f>
        <v>111.75349428208386</v>
      </c>
      <c r="AY12" s="167">
        <f>_xlfn.STDEV.S(AW12:AW14)</f>
        <v>3.7848465079050668</v>
      </c>
      <c r="AZ12">
        <v>4.8899999999999999E-2</v>
      </c>
      <c r="BA12">
        <v>579.1</v>
      </c>
      <c r="BB12" s="131">
        <f t="shared" ref="BB12" si="77">AVERAGE(AZ12,AZ13,AZ14)</f>
        <v>4.99E-2</v>
      </c>
      <c r="BC12" s="135">
        <f t="shared" ref="BC12" si="78">_xlfn.STDEV.S(AZ12:AZ14)</f>
        <v>3.4117444218463937E-3</v>
      </c>
      <c r="BD12" s="35">
        <f t="shared" si="10"/>
        <v>12.888092351483843</v>
      </c>
      <c r="BE12" s="131">
        <f t="shared" ref="BE12" si="79">AVERAGE(BD12,BD13,BD14)</f>
        <v>13.151652522270835</v>
      </c>
      <c r="BF12" s="132">
        <f t="shared" ref="BF12" si="80">_xlfn.STDEV.S(BD12:BD14)</f>
        <v>0.89919994250339796</v>
      </c>
      <c r="BG12" s="34">
        <f>(BD12/$G$12)*100</f>
        <v>93.202033036848789</v>
      </c>
      <c r="BH12" s="169">
        <f>AVERAGE(BG12:BG14)</f>
        <v>95.108005082592129</v>
      </c>
      <c r="BI12" s="167">
        <f>_xlfn.STDEV.S(BG12:BG14)</f>
        <v>6.5026894952599603</v>
      </c>
      <c r="BJ12" s="79">
        <v>4.6199999999999998E-2</v>
      </c>
      <c r="BK12">
        <v>579.1</v>
      </c>
      <c r="BL12" s="131">
        <f>AVERAGE(BJ13,BJ14)</f>
        <v>3.9150000000000004E-2</v>
      </c>
      <c r="BM12" s="135">
        <f>_xlfn.STDEV.S(BJ13:BJ14)</f>
        <v>1.6263455967290617E-3</v>
      </c>
      <c r="BN12" s="70">
        <f t="shared" si="12"/>
        <v>12.176479890358969</v>
      </c>
      <c r="BO12" s="131">
        <f>AVERAGE(,BN13,BN14)</f>
        <v>6.878920457540457</v>
      </c>
      <c r="BP12" s="132">
        <f>_xlfn.STDEV.S(BN13:BN14)</f>
        <v>0.42863992323258154</v>
      </c>
      <c r="BQ12" s="77">
        <f>(BN12/$G$12)*100</f>
        <v>88.055908513341805</v>
      </c>
      <c r="BR12" s="169">
        <f>AVERAGE(BQ13:BQ14)</f>
        <v>74.618805590851338</v>
      </c>
      <c r="BS12" s="167">
        <f>_xlfn.STDEV.S(BQ13:BQ14)</f>
        <v>3.0997692440833422</v>
      </c>
      <c r="BT12">
        <v>2.12E-2</v>
      </c>
      <c r="BU12">
        <v>426.7</v>
      </c>
      <c r="BV12" s="131">
        <f>AVERAGE(BT12,BT14)</f>
        <v>2.6849999999999999E-2</v>
      </c>
      <c r="BW12" s="133">
        <f>_xlfn.STDEV.S(BT12,BT14)</f>
        <v>7.9903066274079927E-3</v>
      </c>
      <c r="BX12" s="35">
        <f t="shared" si="14"/>
        <v>5.5874756206842022</v>
      </c>
      <c r="BY12" s="131">
        <f>AVERAGE(BX12,BX14)</f>
        <v>7.0765905856306999</v>
      </c>
      <c r="BZ12" s="132">
        <f>_xlfn.STDEV.S(BX12,BX14)</f>
        <v>2.1059265793600734</v>
      </c>
      <c r="CA12" s="34">
        <f>(BX12/$G$12)*100</f>
        <v>40.406607369758582</v>
      </c>
      <c r="CB12" s="169">
        <f>AVERAGE(CA12,CA14)</f>
        <v>51.175349428208392</v>
      </c>
      <c r="CC12" s="171">
        <f>_xlfn.STDEV.S(CA12,CA14)</f>
        <v>15.229301068757284</v>
      </c>
      <c r="CD12">
        <v>1.44E-2</v>
      </c>
      <c r="CE12">
        <v>579.1</v>
      </c>
      <c r="CF12" s="131">
        <f t="shared" ref="CF12" si="81">AVERAGE(CD12,CD13,CD14)</f>
        <v>1.6833333333333329E-2</v>
      </c>
      <c r="CG12" s="133">
        <f t="shared" ref="CG12" si="82">_xlfn.STDEV.S(CD12:CD14)</f>
        <v>2.4006943440041113E-3</v>
      </c>
      <c r="CH12" s="35">
        <f t="shared" si="16"/>
        <v>3.7952664593326659</v>
      </c>
      <c r="CI12" s="131">
        <f t="shared" ref="CI12" si="83">AVERAGE(CH12,CH13,CH14)</f>
        <v>4.4365962082476758</v>
      </c>
      <c r="CJ12" s="132">
        <f t="shared" ref="CJ12" si="84">_xlfn.STDEV.S(CH12:CH14)</f>
        <v>0.63272741131308397</v>
      </c>
      <c r="CK12" s="34">
        <f>(CH12/$G$12)*100</f>
        <v>27.445997458703943</v>
      </c>
      <c r="CL12" s="169">
        <f>AVERAGE(CK12:CK14)</f>
        <v>32.083862770012701</v>
      </c>
      <c r="CM12" s="167">
        <f>_xlfn.STDEV.S(CK12:CK14)</f>
        <v>4.5756563100459582</v>
      </c>
      <c r="CN12">
        <v>6.4999999999999997E-3</v>
      </c>
      <c r="CO12">
        <v>579.1</v>
      </c>
      <c r="CP12" s="131">
        <f t="shared" ref="CP12" si="85">AVERAGE(CN12,CN13,CN14)</f>
        <v>6.966666666666667E-3</v>
      </c>
      <c r="CQ12" s="132">
        <f t="shared" ref="CQ12" si="86">_xlfn.STDEV.S(CN12:CN14)</f>
        <v>4.5092497528228972E-4</v>
      </c>
      <c r="CR12" s="35">
        <f t="shared" si="18"/>
        <v>1.7131411101154395</v>
      </c>
      <c r="CS12" s="131">
        <f t="shared" ref="CS12" si="87">AVERAGE(CR12,CR13,CR14)</f>
        <v>1.8361358564827019</v>
      </c>
      <c r="CT12" s="132">
        <f t="shared" ref="CT12" si="88">_xlfn.STDEV.S(CR12:CR14)</f>
        <v>0.11884586349751987</v>
      </c>
      <c r="CU12" s="34">
        <f>(CR12/$G$12)*100</f>
        <v>12.388818297331641</v>
      </c>
      <c r="CV12" s="169">
        <f>AVERAGE(CU12:CU14)</f>
        <v>13.278271918678527</v>
      </c>
      <c r="CW12" s="167">
        <f>_xlfn.STDEV.S(CU12:CU14)</f>
        <v>0.85945039761554531</v>
      </c>
      <c r="CX12">
        <v>5.0000000000000001E-4</v>
      </c>
      <c r="CY12">
        <v>579.1</v>
      </c>
      <c r="CZ12" s="131">
        <f t="shared" ref="CZ12" si="89">AVERAGE(CX12,CX13,CX14)</f>
        <v>6.9999999999999999E-4</v>
      </c>
      <c r="DA12" s="132">
        <f t="shared" ref="DA12" si="90">_xlfn.STDEV.S(CX12:CX14)</f>
        <v>2.6457513110645904E-4</v>
      </c>
      <c r="DB12" s="35">
        <f t="shared" si="20"/>
        <v>0.13178008539349534</v>
      </c>
      <c r="DC12" s="131">
        <f t="shared" ref="DC12" si="91">AVERAGE(DB12,DB13,DB14)</f>
        <v>0.18449211955089348</v>
      </c>
      <c r="DD12" s="132">
        <f t="shared" ref="DD12" si="92">_xlfn.STDEV.S(DB12:DB14)</f>
        <v>6.9731466740408726E-2</v>
      </c>
      <c r="DE12" s="34">
        <f>(DB12/$G$12)*100</f>
        <v>0.95298602287166456</v>
      </c>
      <c r="DF12" s="183">
        <f>AVERAGE(DE12:DE14)</f>
        <v>1.3341804320203303</v>
      </c>
      <c r="DG12" s="167">
        <f>_xlfn.STDEV.S(DE12:DE14)</f>
        <v>0.50427280388778783</v>
      </c>
      <c r="DH12" s="59">
        <v>2.9999999999999997E-4</v>
      </c>
      <c r="DI12">
        <v>579.1</v>
      </c>
      <c r="DJ12" s="131">
        <f>AVERAGE(DH12,DH13,DH14)</f>
        <v>3.3333333333333332E-4</v>
      </c>
      <c r="DK12" s="132">
        <f t="shared" ref="DK12" si="93">_xlfn.STDEV.S(DH12:DH14)</f>
        <v>5.7735026918962605E-5</v>
      </c>
      <c r="DL12" s="35">
        <f t="shared" si="22"/>
        <v>7.9068051236097198E-2</v>
      </c>
      <c r="DM12" s="131">
        <f t="shared" ref="DM12" si="94">AVERAGE(DL12,DL13,DL14)</f>
        <v>8.785339026233023E-2</v>
      </c>
      <c r="DN12" s="132">
        <f t="shared" ref="DN12" si="95">_xlfn.STDEV.S(DL12:DL14)</f>
        <v>1.5216653555153288E-2</v>
      </c>
      <c r="DO12" s="98">
        <f>(DL12/$G$12)*100</f>
        <v>0.57179161372299869</v>
      </c>
      <c r="DP12" s="183">
        <f>AVERAGE(DO12:DO14)</f>
        <v>0.63532401524777626</v>
      </c>
      <c r="DQ12" s="167">
        <f>_xlfn.STDEV.S(DO12:DO14)</f>
        <v>0.11004134736778098</v>
      </c>
      <c r="DR12" s="59">
        <v>2.0000000000000001E-4</v>
      </c>
      <c r="DS12">
        <v>579.1</v>
      </c>
      <c r="DT12" s="131">
        <f t="shared" ref="DT12" si="96">AVERAGE(DR12,DR13,DR14)</f>
        <v>2.0000000000000001E-4</v>
      </c>
      <c r="DU12" s="132">
        <f t="shared" ref="DU12" si="97">_xlfn.STDEV.S(DR12:DR14)</f>
        <v>0</v>
      </c>
      <c r="DV12" s="35">
        <f t="shared" si="24"/>
        <v>5.2712034157398134E-2</v>
      </c>
      <c r="DW12" s="131">
        <f t="shared" ref="DW12" si="98">AVERAGE(DV12,DV13,DV14)</f>
        <v>5.2712034157398134E-2</v>
      </c>
      <c r="DX12" s="132">
        <f t="shared" ref="DX12" si="99">_xlfn.STDEV.S(DV12:DV14)</f>
        <v>0</v>
      </c>
      <c r="DY12" s="98">
        <f>(DV12/$G$12)*100</f>
        <v>0.38119440914866581</v>
      </c>
      <c r="DZ12" s="183">
        <f>AVERAGE(DY12:DY14)</f>
        <v>0.38119440914866581</v>
      </c>
      <c r="EA12" s="167">
        <f>_xlfn.STDEV.S(DY12:DY14)</f>
        <v>0</v>
      </c>
    </row>
    <row r="13" spans="1:131" x14ac:dyDescent="0.25">
      <c r="A13" s="168"/>
      <c r="B13">
        <v>5.3400000000000003E-2</v>
      </c>
      <c r="C13">
        <v>457.1</v>
      </c>
      <c r="D13" s="141"/>
      <c r="E13" s="134"/>
      <c r="F13" s="35">
        <f t="shared" si="0"/>
        <v>14.074113120025304</v>
      </c>
      <c r="G13" s="131"/>
      <c r="H13" s="166"/>
      <c r="I13" s="34">
        <f>(F13/F13)*100</f>
        <v>100</v>
      </c>
      <c r="J13" s="169"/>
      <c r="K13" s="167"/>
      <c r="L13">
        <v>4.8800000000000003E-2</v>
      </c>
      <c r="M13">
        <v>518.1</v>
      </c>
      <c r="N13" s="131"/>
      <c r="O13" s="135"/>
      <c r="P13" s="35">
        <f t="shared" si="2"/>
        <v>12.861736334405146</v>
      </c>
      <c r="Q13" s="131"/>
      <c r="R13" s="132"/>
      <c r="S13" s="34">
        <f>(P13/$G$12)*100</f>
        <v>93.011435832274472</v>
      </c>
      <c r="T13" s="169"/>
      <c r="U13" s="167"/>
      <c r="V13">
        <v>4.2799999999999998E-2</v>
      </c>
      <c r="W13">
        <v>579.1</v>
      </c>
      <c r="X13" s="131"/>
      <c r="Y13" s="135"/>
      <c r="Z13" s="35">
        <f t="shared" si="4"/>
        <v>11.280375309683201</v>
      </c>
      <c r="AA13" s="131"/>
      <c r="AB13" s="132"/>
      <c r="AC13" s="34">
        <f>(Z13/$G$12)*100</f>
        <v>81.575603557814489</v>
      </c>
      <c r="AD13" s="169"/>
      <c r="AE13" s="167"/>
      <c r="AF13">
        <v>4.6600000000000003E-2</v>
      </c>
      <c r="AG13">
        <v>579.1</v>
      </c>
      <c r="AH13" s="131"/>
      <c r="AI13" s="135"/>
      <c r="AJ13" s="35">
        <f t="shared" si="6"/>
        <v>12.281903958673766</v>
      </c>
      <c r="AK13" s="131"/>
      <c r="AL13" s="132"/>
      <c r="AM13" s="34">
        <f>(AJ13/$G$12)*100</f>
        <v>88.818297331639144</v>
      </c>
      <c r="AN13" s="169"/>
      <c r="AO13" s="167"/>
      <c r="AP13">
        <v>5.7200000000000001E-2</v>
      </c>
      <c r="AQ13">
        <v>426.7</v>
      </c>
      <c r="AR13" s="131"/>
      <c r="AS13" s="135"/>
      <c r="AT13" s="35">
        <f t="shared" si="8"/>
        <v>15.075641769015867</v>
      </c>
      <c r="AU13" s="131"/>
      <c r="AV13" s="132"/>
      <c r="AW13" s="34">
        <f>(AT13/$G$12)*100</f>
        <v>109.02160101651843</v>
      </c>
      <c r="AX13" s="169"/>
      <c r="AY13" s="167"/>
      <c r="AZ13">
        <v>4.7100000000000003E-2</v>
      </c>
      <c r="BA13">
        <v>579.1</v>
      </c>
      <c r="BB13" s="131"/>
      <c r="BC13" s="135"/>
      <c r="BD13" s="35">
        <f t="shared" si="10"/>
        <v>12.413684044067262</v>
      </c>
      <c r="BE13" s="131"/>
      <c r="BF13" s="132"/>
      <c r="BG13" s="34">
        <f>(BD13/$G$12)*100</f>
        <v>89.771283354510814</v>
      </c>
      <c r="BH13" s="169"/>
      <c r="BI13" s="167"/>
      <c r="BJ13">
        <v>3.7999999999999999E-2</v>
      </c>
      <c r="BK13">
        <v>579.1</v>
      </c>
      <c r="BL13" s="131"/>
      <c r="BM13" s="135"/>
      <c r="BN13" s="35">
        <f t="shared" si="12"/>
        <v>10.015286489905646</v>
      </c>
      <c r="BO13" s="131"/>
      <c r="BP13" s="132"/>
      <c r="BQ13" s="34">
        <f>(BN13/$G$12)*100</f>
        <v>72.426937738246508</v>
      </c>
      <c r="BR13" s="169"/>
      <c r="BS13" s="167"/>
      <c r="BT13" s="79">
        <v>1.0800000000000001E-2</v>
      </c>
      <c r="BU13">
        <v>426.7</v>
      </c>
      <c r="BV13" s="131"/>
      <c r="BW13" s="133"/>
      <c r="BX13" s="70">
        <f t="shared" si="14"/>
        <v>2.8464498444994994</v>
      </c>
      <c r="BY13" s="131"/>
      <c r="BZ13" s="132"/>
      <c r="CA13" s="77">
        <f>(BX13/$G$12)*100</f>
        <v>20.584498094027957</v>
      </c>
      <c r="CB13" s="169"/>
      <c r="CC13" s="171"/>
      <c r="CD13">
        <v>1.6899999999999998E-2</v>
      </c>
      <c r="CE13">
        <v>579.1</v>
      </c>
      <c r="CF13" s="131"/>
      <c r="CG13" s="133"/>
      <c r="CH13" s="35">
        <f t="shared" si="16"/>
        <v>4.4541668863001416</v>
      </c>
      <c r="CI13" s="131"/>
      <c r="CJ13" s="132"/>
      <c r="CK13" s="34">
        <f>(CH13/$G$12)*100</f>
        <v>32.21092757306225</v>
      </c>
      <c r="CL13" s="169"/>
      <c r="CM13" s="167"/>
      <c r="CN13">
        <v>7.0000000000000001E-3</v>
      </c>
      <c r="CO13">
        <v>579.1</v>
      </c>
      <c r="CP13" s="131"/>
      <c r="CQ13" s="132"/>
      <c r="CR13" s="35">
        <f t="shared" si="18"/>
        <v>1.8449211955089349</v>
      </c>
      <c r="CS13" s="131"/>
      <c r="CT13" s="132"/>
      <c r="CU13" s="34">
        <f>(CR13/$G$12)*100</f>
        <v>13.341804320203304</v>
      </c>
      <c r="CV13" s="169"/>
      <c r="CW13" s="167"/>
      <c r="CX13">
        <v>5.9999999999999995E-4</v>
      </c>
      <c r="CY13">
        <v>579.1</v>
      </c>
      <c r="CZ13" s="131"/>
      <c r="DA13" s="132"/>
      <c r="DB13" s="35">
        <f t="shared" si="20"/>
        <v>0.1581361024721944</v>
      </c>
      <c r="DC13" s="131"/>
      <c r="DD13" s="132"/>
      <c r="DE13" s="34">
        <f>(DB13/$G$12)*100</f>
        <v>1.1435832274459974</v>
      </c>
      <c r="DF13" s="183"/>
      <c r="DG13" s="167"/>
      <c r="DH13" s="59">
        <v>2.9999999999999997E-4</v>
      </c>
      <c r="DI13">
        <v>579.1</v>
      </c>
      <c r="DJ13" s="131"/>
      <c r="DK13" s="132"/>
      <c r="DL13" s="35">
        <f t="shared" si="22"/>
        <v>7.9068051236097198E-2</v>
      </c>
      <c r="DM13" s="131"/>
      <c r="DN13" s="132"/>
      <c r="DO13" s="98">
        <f>(DL13/$G$12)*100</f>
        <v>0.57179161372299869</v>
      </c>
      <c r="DP13" s="183"/>
      <c r="DQ13" s="167"/>
      <c r="DR13" s="59">
        <v>2.0000000000000001E-4</v>
      </c>
      <c r="DS13">
        <v>579.1</v>
      </c>
      <c r="DT13" s="131"/>
      <c r="DU13" s="132"/>
      <c r="DV13" s="35">
        <f>(DR13/(6220*0.61))*1000000</f>
        <v>5.2712034157398134E-2</v>
      </c>
      <c r="DW13" s="131"/>
      <c r="DX13" s="132"/>
      <c r="DY13" s="98">
        <f>(DV13/$G$12)*100</f>
        <v>0.38119440914866581</v>
      </c>
      <c r="DZ13" s="183"/>
      <c r="EA13" s="167"/>
    </row>
    <row r="14" spans="1:131" x14ac:dyDescent="0.25">
      <c r="A14" s="168"/>
      <c r="B14">
        <v>5.2699999999999997E-2</v>
      </c>
      <c r="C14">
        <v>457.1</v>
      </c>
      <c r="D14" s="141"/>
      <c r="E14" s="134"/>
      <c r="F14" s="35">
        <f t="shared" si="0"/>
        <v>13.889621000474408</v>
      </c>
      <c r="G14" s="131"/>
      <c r="H14" s="166"/>
      <c r="I14" s="34">
        <f t="shared" ref="I14" si="100">(F14/F14)*100</f>
        <v>100</v>
      </c>
      <c r="J14" s="169"/>
      <c r="K14" s="167"/>
      <c r="L14">
        <v>4.48E-2</v>
      </c>
      <c r="M14">
        <v>518.1</v>
      </c>
      <c r="N14" s="131"/>
      <c r="O14" s="135"/>
      <c r="P14" s="35">
        <f t="shared" si="2"/>
        <v>11.807495651257181</v>
      </c>
      <c r="Q14" s="131"/>
      <c r="R14" s="132"/>
      <c r="S14" s="34">
        <f>(P14/$G$12)*100</f>
        <v>85.387547649301126</v>
      </c>
      <c r="T14" s="169"/>
      <c r="U14" s="167"/>
      <c r="V14">
        <v>4.6100000000000002E-2</v>
      </c>
      <c r="W14">
        <v>579.1</v>
      </c>
      <c r="X14" s="131"/>
      <c r="Y14" s="135"/>
      <c r="Z14" s="35">
        <f t="shared" si="4"/>
        <v>12.15012387328027</v>
      </c>
      <c r="AA14" s="131"/>
      <c r="AB14" s="132"/>
      <c r="AC14" s="34">
        <f>(Z14/$G$12)*100</f>
        <v>87.865311308767474</v>
      </c>
      <c r="AD14" s="169"/>
      <c r="AE14" s="167"/>
      <c r="AF14">
        <v>4.8899999999999999E-2</v>
      </c>
      <c r="AG14">
        <v>579.1</v>
      </c>
      <c r="AH14" s="131"/>
      <c r="AI14" s="135"/>
      <c r="AJ14" s="35">
        <f>(AF14/(6220*0.61))*1000000</f>
        <v>12.888092351483843</v>
      </c>
      <c r="AK14" s="131"/>
      <c r="AL14" s="132"/>
      <c r="AM14" s="34">
        <f>(AJ14/$G$12)*100</f>
        <v>93.202033036848789</v>
      </c>
      <c r="AN14" s="169"/>
      <c r="AO14" s="167"/>
      <c r="AP14">
        <v>6.0900000000000003E-2</v>
      </c>
      <c r="AQ14">
        <v>426.7</v>
      </c>
      <c r="AR14" s="131"/>
      <c r="AS14" s="135"/>
      <c r="AT14" s="35">
        <f t="shared" si="8"/>
        <v>16.050814400927731</v>
      </c>
      <c r="AU14" s="131"/>
      <c r="AV14" s="132"/>
      <c r="AW14" s="34">
        <f>(AT14/$G$12)*100</f>
        <v>116.07369758576873</v>
      </c>
      <c r="AX14" s="169"/>
      <c r="AY14" s="167"/>
      <c r="AZ14">
        <v>5.3699999999999998E-2</v>
      </c>
      <c r="BA14">
        <v>579.1</v>
      </c>
      <c r="BB14" s="131"/>
      <c r="BC14" s="135"/>
      <c r="BD14" s="35">
        <f t="shared" si="10"/>
        <v>14.153181171261398</v>
      </c>
      <c r="BE14" s="131"/>
      <c r="BF14" s="132"/>
      <c r="BG14" s="34">
        <f>(BD14/$G$12)*100</f>
        <v>102.35069885641677</v>
      </c>
      <c r="BH14" s="169"/>
      <c r="BI14" s="167"/>
      <c r="BJ14">
        <v>4.0300000000000002E-2</v>
      </c>
      <c r="BK14">
        <v>579.1</v>
      </c>
      <c r="BL14" s="131"/>
      <c r="BM14" s="135"/>
      <c r="BN14" s="35">
        <f t="shared" si="12"/>
        <v>10.621474882715725</v>
      </c>
      <c r="BO14" s="131"/>
      <c r="BP14" s="132"/>
      <c r="BQ14" s="34">
        <f>(BN14/$G$12)*100</f>
        <v>76.810673443456167</v>
      </c>
      <c r="BR14" s="169"/>
      <c r="BS14" s="167"/>
      <c r="BT14">
        <v>3.2500000000000001E-2</v>
      </c>
      <c r="BU14">
        <v>426.7</v>
      </c>
      <c r="BV14" s="131"/>
      <c r="BW14" s="133"/>
      <c r="BX14" s="35">
        <f t="shared" si="14"/>
        <v>8.5657055505771975</v>
      </c>
      <c r="BY14" s="131"/>
      <c r="BZ14" s="132"/>
      <c r="CA14" s="34">
        <f>(BX14/$G$12)*100</f>
        <v>61.944091486658202</v>
      </c>
      <c r="CB14" s="169"/>
      <c r="CC14" s="171"/>
      <c r="CD14">
        <v>1.9199999999999998E-2</v>
      </c>
      <c r="CE14">
        <v>579.1</v>
      </c>
      <c r="CF14" s="131"/>
      <c r="CG14" s="133"/>
      <c r="CH14" s="35">
        <f t="shared" si="16"/>
        <v>5.0603552791102206</v>
      </c>
      <c r="CI14" s="131"/>
      <c r="CJ14" s="132"/>
      <c r="CK14" s="34">
        <f>(CH14/$G$12)*100</f>
        <v>36.594663278271916</v>
      </c>
      <c r="CL14" s="169"/>
      <c r="CM14" s="167"/>
      <c r="CN14">
        <v>7.4000000000000003E-3</v>
      </c>
      <c r="CO14">
        <v>579.1</v>
      </c>
      <c r="CP14" s="131"/>
      <c r="CQ14" s="132"/>
      <c r="CR14" s="35">
        <f t="shared" si="18"/>
        <v>1.9503452638237313</v>
      </c>
      <c r="CS14" s="131"/>
      <c r="CT14" s="132"/>
      <c r="CU14" s="34">
        <f>(CR14/$G$12)*100</f>
        <v>14.104193138500637</v>
      </c>
      <c r="CV14" s="169"/>
      <c r="CW14" s="167"/>
      <c r="CX14">
        <v>1E-3</v>
      </c>
      <c r="CY14">
        <v>579.1</v>
      </c>
      <c r="CZ14" s="131"/>
      <c r="DA14" s="132"/>
      <c r="DB14" s="35">
        <f t="shared" si="20"/>
        <v>0.26356017078699068</v>
      </c>
      <c r="DC14" s="131"/>
      <c r="DD14" s="132"/>
      <c r="DE14" s="34">
        <f>(DB14/$G$12)*100</f>
        <v>1.9059720457433291</v>
      </c>
      <c r="DF14" s="183"/>
      <c r="DG14" s="167"/>
      <c r="DH14">
        <v>4.0000000000000002E-4</v>
      </c>
      <c r="DI14">
        <v>579.1</v>
      </c>
      <c r="DJ14" s="131"/>
      <c r="DK14" s="132"/>
      <c r="DL14" s="35">
        <f t="shared" si="22"/>
        <v>0.10542406831479627</v>
      </c>
      <c r="DM14" s="131"/>
      <c r="DN14" s="132"/>
      <c r="DO14" s="98">
        <f>(DL14/$G$12)*100</f>
        <v>0.76238881829733163</v>
      </c>
      <c r="DP14" s="183"/>
      <c r="DQ14" s="167"/>
      <c r="DR14">
        <v>2.0000000000000001E-4</v>
      </c>
      <c r="DS14">
        <v>579.1</v>
      </c>
      <c r="DT14" s="131"/>
      <c r="DU14" s="132"/>
      <c r="DV14" s="35">
        <f t="shared" si="24"/>
        <v>5.2712034157398134E-2</v>
      </c>
      <c r="DW14" s="131"/>
      <c r="DX14" s="132"/>
      <c r="DY14" s="98">
        <f>(DV14/$G$12)*100</f>
        <v>0.38119440914866581</v>
      </c>
      <c r="DZ14" s="183"/>
      <c r="EA14" s="167"/>
    </row>
    <row r="15" spans="1:131" x14ac:dyDescent="0.25">
      <c r="A15" s="151" t="s">
        <v>29</v>
      </c>
      <c r="B15">
        <v>1.38E-2</v>
      </c>
      <c r="C15">
        <v>304.8</v>
      </c>
      <c r="D15" s="141">
        <f>AVERAGE(B15,B17)</f>
        <v>1.485E-2</v>
      </c>
      <c r="E15" s="134">
        <f>_xlfn.STDEV.S(B15,B17)</f>
        <v>1.4849242404917507E-3</v>
      </c>
      <c r="F15" s="35">
        <f t="shared" si="0"/>
        <v>3.6371303568604714</v>
      </c>
      <c r="G15" s="131">
        <f>AVERAGE(F15,F17)</f>
        <v>3.9138685361868113</v>
      </c>
      <c r="H15" s="166">
        <f>_xlfn.STDEV.S(F15,F17)</f>
        <v>0.39136688642974787</v>
      </c>
      <c r="I15" s="34">
        <f>(F15/F15)*100</f>
        <v>100</v>
      </c>
      <c r="J15" s="169">
        <f>AVERAGE(I15,I17)</f>
        <v>100</v>
      </c>
      <c r="K15" s="167">
        <f>_xlfn.STDEV.S(I15,I17)</f>
        <v>0</v>
      </c>
      <c r="L15">
        <v>1.8599999999999998E-2</v>
      </c>
      <c r="M15">
        <v>579.1</v>
      </c>
      <c r="N15" s="131">
        <f>AVERAGE(L15,L16,L17)</f>
        <v>1.8566666666666665E-2</v>
      </c>
      <c r="O15" s="135">
        <f>_xlfn.STDEV.S(L15:L17)</f>
        <v>6.5064070986477066E-4</v>
      </c>
      <c r="P15" s="35">
        <f t="shared" si="2"/>
        <v>4.9022191766380265</v>
      </c>
      <c r="Q15" s="131">
        <f>AVERAGE(P15,P16,P17)</f>
        <v>4.8934338376117932</v>
      </c>
      <c r="R15" s="132">
        <f>_xlfn.STDEV.S(P15:P17)</f>
        <v>0.17148297661292772</v>
      </c>
      <c r="S15" s="34">
        <f>(P15/$G$15)*100</f>
        <v>125.25252525252526</v>
      </c>
      <c r="T15" s="169">
        <f>AVERAGE(S15:S17)</f>
        <v>125.02805836139169</v>
      </c>
      <c r="U15" s="167">
        <f>_xlfn.STDEV.S(S15:S17)</f>
        <v>4.3814189216482804</v>
      </c>
      <c r="V15">
        <v>1.4999999999999999E-2</v>
      </c>
      <c r="W15">
        <v>579.1</v>
      </c>
      <c r="X15" s="131">
        <f>AVERAGE(V15,V16)</f>
        <v>1.5899999999999997E-2</v>
      </c>
      <c r="Y15" s="135">
        <f>_xlfn.STDEV.S(V15:V16)</f>
        <v>1.2727922061357853E-3</v>
      </c>
      <c r="Z15" s="35">
        <f t="shared" si="4"/>
        <v>3.9534025618048605</v>
      </c>
      <c r="AA15" s="131">
        <f>AVERAGE(Z15,Z16)</f>
        <v>4.1906067155131517</v>
      </c>
      <c r="AB15" s="132">
        <f>_xlfn.STDEV.S(Z15:Z16)</f>
        <v>0.33545733122549798</v>
      </c>
      <c r="AC15" s="34">
        <f>(Z15/$G$15)*100</f>
        <v>101.01010101010101</v>
      </c>
      <c r="AD15" s="169">
        <f>AVERAGE(AC15:AC16)</f>
        <v>107.07070707070707</v>
      </c>
      <c r="AE15" s="171">
        <f>_xlfn.STDEV.S(AC15:AC16)</f>
        <v>8.5709912871096599</v>
      </c>
      <c r="AF15" s="92">
        <v>2.9999999999999997E-4</v>
      </c>
      <c r="AG15" s="84">
        <v>579.1</v>
      </c>
      <c r="AH15" s="138">
        <f>AVERAGE(AF16)</f>
        <v>7.1999999999999998E-3</v>
      </c>
      <c r="AI15" s="165">
        <f t="shared" ref="AI15" si="101">_xlfn.STDEV.S(AF15:AF17)</f>
        <v>4.0426888741694348E-3</v>
      </c>
      <c r="AJ15" s="89">
        <f t="shared" si="6"/>
        <v>7.9068051236097198E-2</v>
      </c>
      <c r="AK15" s="138">
        <f>AVERAGE(AJ16)</f>
        <v>1.897633229666333</v>
      </c>
      <c r="AL15" s="139">
        <f>_xlfn.STDEV.S(AJ15:AJ17)</f>
        <v>1.0654917701147633</v>
      </c>
      <c r="AM15" s="90">
        <f>(AJ15/$G$15)*100</f>
        <v>2.0202020202020199</v>
      </c>
      <c r="AN15" s="170">
        <f>AVERAGE(AM16)</f>
        <v>48.484848484848492</v>
      </c>
      <c r="AO15" s="171">
        <f>_xlfn.STDEV.S(AM15:AM17)</f>
        <v>27.223494102151083</v>
      </c>
      <c r="AP15">
        <v>1.9099999999999999E-2</v>
      </c>
      <c r="AQ15">
        <v>579.1</v>
      </c>
      <c r="AR15" s="131">
        <f>AVERAGE(AP15,AP16)</f>
        <v>1.8149999999999999E-2</v>
      </c>
      <c r="AS15" s="135">
        <f>_xlfn.STDEV.S(AP15:AP16)</f>
        <v>1.3435028842544395E-3</v>
      </c>
      <c r="AT15" s="35">
        <f t="shared" si="8"/>
        <v>5.0339992620315224</v>
      </c>
      <c r="AU15" s="131">
        <f>AVERAGE(AT15,AT16)</f>
        <v>4.7836170997838812</v>
      </c>
      <c r="AV15" s="132">
        <f>_xlfn.STDEV.S(AT15:AT16)</f>
        <v>0.35409384962691492</v>
      </c>
      <c r="AW15" s="34">
        <f>(AT15/$G$15)*100</f>
        <v>128.61952861952864</v>
      </c>
      <c r="AX15" s="169">
        <f>AVERAGE(AW15:AW16)</f>
        <v>122.22222222222223</v>
      </c>
      <c r="AY15" s="171">
        <f>_xlfn.STDEV.S(AW15:AW16)</f>
        <v>9.0471574697268764</v>
      </c>
      <c r="AZ15" s="79">
        <v>4.02E-2</v>
      </c>
      <c r="BA15">
        <v>579.1</v>
      </c>
      <c r="BB15" s="131">
        <f>AVERAGE(AZ17)</f>
        <v>1.9900000000000001E-2</v>
      </c>
      <c r="BC15" s="135" t="e">
        <f>_xlfn.STDEV.S(AZ17)</f>
        <v>#DIV/0!</v>
      </c>
      <c r="BD15" s="70">
        <f t="shared" si="10"/>
        <v>10.595118865637025</v>
      </c>
      <c r="BE15" s="131">
        <f>AVERAGE(BD17)</f>
        <v>5.2448473986611148</v>
      </c>
      <c r="BF15" s="132" t="e">
        <f>_xlfn.STDEV.S(BD17)</f>
        <v>#DIV/0!</v>
      </c>
      <c r="BG15" s="77">
        <f>(BD15/$G$15)*100</f>
        <v>270.70707070707073</v>
      </c>
      <c r="BH15" s="169">
        <f>AVERAGE(BG17)</f>
        <v>134.00673400673401</v>
      </c>
      <c r="BI15" s="167" t="e">
        <f>_xlfn.STDEV.S(BG17)</f>
        <v>#DIV/0!</v>
      </c>
      <c r="BJ15" s="84">
        <v>1.6400000000000001E-2</v>
      </c>
      <c r="BK15" s="84">
        <v>579.1</v>
      </c>
      <c r="BL15" s="138">
        <f>AVERAGE(BJ15,BJ16)</f>
        <v>1.4E-2</v>
      </c>
      <c r="BM15" s="165">
        <f>_xlfn.STDEV.S(BJ15:BJ16)</f>
        <v>3.3941125496954297E-3</v>
      </c>
      <c r="BN15" s="85">
        <f t="shared" si="12"/>
        <v>4.3223868009066475</v>
      </c>
      <c r="BO15" s="138">
        <f>AVERAGE(BN15,BN16)</f>
        <v>3.6898423910178697</v>
      </c>
      <c r="BP15" s="139">
        <f>_xlfn.STDEV.S(BN15:BN16)</f>
        <v>0.89455288326799554</v>
      </c>
      <c r="BQ15" s="86">
        <f>(BN15/$G$15)*100</f>
        <v>110.43771043771045</v>
      </c>
      <c r="BR15" s="170">
        <f>AVERAGE(BQ15:BQ16)</f>
        <v>94.276094276094284</v>
      </c>
      <c r="BS15" s="171">
        <f>_xlfn.STDEV.S(BQ15:BQ16)</f>
        <v>22.855976765625776</v>
      </c>
      <c r="BT15" s="88">
        <v>5.7000000000000002E-3</v>
      </c>
      <c r="BU15" s="84">
        <v>487.6</v>
      </c>
      <c r="BV15" s="138">
        <f>AVERAGE(BT16,BT17)</f>
        <v>1.575E-2</v>
      </c>
      <c r="BW15" s="176">
        <f>_xlfn.STDEV.S(BT16:BT17)</f>
        <v>3.323401871576774E-3</v>
      </c>
      <c r="BX15" s="89">
        <f t="shared" si="14"/>
        <v>1.502292973485847</v>
      </c>
      <c r="BY15" s="138">
        <f>AVERAGE(BX16,BX17)</f>
        <v>4.1510726898951038</v>
      </c>
      <c r="BZ15" s="139">
        <f>_xlfn.STDEV.S(BX16:BX17)</f>
        <v>0.87591636486657232</v>
      </c>
      <c r="CA15" s="90">
        <f>(BX15/$G$15)*100</f>
        <v>38.383838383838395</v>
      </c>
      <c r="CB15" s="170">
        <f>AVERAGE(CA16:CA17)</f>
        <v>106.06060606060608</v>
      </c>
      <c r="CC15" s="171">
        <f>_xlfn.STDEV.S(CA16:CA17)</f>
        <v>22.379810583008545</v>
      </c>
      <c r="CD15" s="79">
        <v>9.1000000000000004E-3</v>
      </c>
      <c r="CE15">
        <v>548.6</v>
      </c>
      <c r="CF15" s="131">
        <f>AVERAGE(CD16,CD17)</f>
        <v>1.7750000000000002E-2</v>
      </c>
      <c r="CG15" s="133">
        <f>_xlfn.STDEV.S(CD16:CD17)</f>
        <v>6.3639610306789386E-4</v>
      </c>
      <c r="CH15" s="70">
        <f t="shared" si="16"/>
        <v>2.3983975541616154</v>
      </c>
      <c r="CI15" s="131">
        <f>AVERAGE(CH16,CH17)</f>
        <v>4.6781930314690845</v>
      </c>
      <c r="CJ15" s="132">
        <f>_xlfn.STDEV.S(CH16:CH17)</f>
        <v>0.16772866561274977</v>
      </c>
      <c r="CK15" s="77">
        <f>(CH15/$G$15)*100</f>
        <v>61.279461279461287</v>
      </c>
      <c r="CL15" s="169">
        <f>AVERAGE(CK16:CK17)</f>
        <v>119.52861952861954</v>
      </c>
      <c r="CM15" s="167">
        <f>_xlfn.STDEV.S(CK16:CK17)</f>
        <v>4.2854956435548441</v>
      </c>
      <c r="CN15" s="79">
        <v>1.3299999999999999E-2</v>
      </c>
      <c r="CO15">
        <v>457.1</v>
      </c>
      <c r="CP15" s="131">
        <f>AVERAGE(CN16,CN17)</f>
        <v>1.6750000000000001E-2</v>
      </c>
      <c r="CQ15" s="132">
        <f>_xlfn.STDEV.S(CN16:CN17)</f>
        <v>1.3435028842544395E-3</v>
      </c>
      <c r="CR15" s="70">
        <f t="shared" si="18"/>
        <v>3.505350271466976</v>
      </c>
      <c r="CS15" s="131">
        <f>AVERAGE(,CR16,CR17)</f>
        <v>2.9430885737880632</v>
      </c>
      <c r="CT15" s="132">
        <f>_xlfn.STDEV.S(CR16:CR17)</f>
        <v>0.35409384962691492</v>
      </c>
      <c r="CU15" s="77">
        <f>(CR15/$G$15)*100</f>
        <v>89.562289562289564</v>
      </c>
      <c r="CV15" s="169">
        <f>AVERAGE(CU16:CU17)</f>
        <v>112.79461279461282</v>
      </c>
      <c r="CW15" s="171">
        <f>_xlfn.STDEV.S(CU16:CU17)</f>
        <v>9.0471574697268764</v>
      </c>
      <c r="CX15" s="84">
        <v>1.8599999999999998E-2</v>
      </c>
      <c r="CY15" s="84">
        <v>182.9</v>
      </c>
      <c r="CZ15" s="138">
        <f>AVERAGE(CX15,CX16,CX17)</f>
        <v>1.8866666666666667E-2</v>
      </c>
      <c r="DA15" s="139">
        <f>_xlfn.STDEV.S(CX15:CX17)</f>
        <v>3.7859388972001916E-4</v>
      </c>
      <c r="DB15" s="85">
        <f t="shared" si="20"/>
        <v>4.9022191766380265</v>
      </c>
      <c r="DC15" s="138">
        <f>AVERAGE(DB15,DB16,DB17)</f>
        <v>4.9725018888478907</v>
      </c>
      <c r="DD15" s="139">
        <f>_xlfn.STDEV.S(DB15:DB17)</f>
        <v>9.9782270233519502E-2</v>
      </c>
      <c r="DE15" s="86">
        <f>(DB15/$G$15)*100</f>
        <v>125.25252525252526</v>
      </c>
      <c r="DF15" s="170">
        <f>AVERAGE(DE15:DE17)</f>
        <v>127.04826038159372</v>
      </c>
      <c r="DG15" s="171">
        <f>_xlfn.STDEV.S(DE15:DE17)</f>
        <v>2.5494538028284195</v>
      </c>
      <c r="DH15" s="79">
        <v>1.1900000000000001E-2</v>
      </c>
      <c r="DI15">
        <v>457.5</v>
      </c>
      <c r="DJ15" s="131">
        <f>AVERAGE(DH16,DH17)</f>
        <v>1.4450000000000001E-2</v>
      </c>
      <c r="DK15" s="132">
        <f>_xlfn.STDEV.S(DH16:DH17)</f>
        <v>4.9497474683058394E-4</v>
      </c>
      <c r="DL15" s="70">
        <f t="shared" si="22"/>
        <v>3.1363660323651894</v>
      </c>
      <c r="DM15" s="131">
        <f>AVERAGE(DL16,DL17)</f>
        <v>3.8084444678720155</v>
      </c>
      <c r="DN15" s="132">
        <f>_xlfn.STDEV.S(DL16:DL17)</f>
        <v>0.13045562880991649</v>
      </c>
      <c r="DO15" s="77">
        <f>(DL15/$G$15)*100</f>
        <v>80.134680134680153</v>
      </c>
      <c r="DP15" s="169">
        <f>AVERAGE(DO16:DO17)</f>
        <v>97.306397306397315</v>
      </c>
      <c r="DQ15" s="167">
        <f>_xlfn.STDEV.S(DO16:DO17)</f>
        <v>3.3331632783204403</v>
      </c>
      <c r="DR15">
        <v>9.4999999999999998E-3</v>
      </c>
      <c r="DS15">
        <v>488.4</v>
      </c>
      <c r="DT15" s="131">
        <f>AVERAGE(DR15,DR16,DR17)</f>
        <v>8.3666666666666663E-3</v>
      </c>
      <c r="DU15" s="132">
        <f>_xlfn.STDEV.S(DR15:DR17)</f>
        <v>1.1015141094572202E-3</v>
      </c>
      <c r="DV15" s="35">
        <f t="shared" si="24"/>
        <v>2.5038216224764116</v>
      </c>
      <c r="DW15" s="131">
        <f>AVERAGE(DV15,DV16,DV17)</f>
        <v>2.2051200955844887</v>
      </c>
      <c r="DX15" s="132">
        <f>_xlfn.STDEV.S(DV15:DV17)</f>
        <v>0.29031524681282428</v>
      </c>
      <c r="DY15" s="34">
        <f>(DV15/$G$15)*100</f>
        <v>63.973063973063979</v>
      </c>
      <c r="DZ15" s="169">
        <f>AVERAGE(DY15:DY17)</f>
        <v>56.341189674523008</v>
      </c>
      <c r="EA15" s="167">
        <f>_xlfn.STDEV.S(DY15:DY17)</f>
        <v>7.4176034306884402</v>
      </c>
    </row>
    <row r="16" spans="1:131" x14ac:dyDescent="0.25">
      <c r="A16" s="151"/>
      <c r="B16" s="79">
        <v>9.9000000000000008E-3</v>
      </c>
      <c r="C16">
        <v>304.8</v>
      </c>
      <c r="D16" s="141"/>
      <c r="E16" s="134"/>
      <c r="F16" s="70">
        <f t="shared" si="0"/>
        <v>2.6092456907912078</v>
      </c>
      <c r="G16" s="131"/>
      <c r="H16" s="166"/>
      <c r="I16" s="77">
        <f>(F16/F16)*100</f>
        <v>100</v>
      </c>
      <c r="J16" s="169"/>
      <c r="K16" s="167"/>
      <c r="L16">
        <v>1.7899999999999999E-2</v>
      </c>
      <c r="M16">
        <v>579.1</v>
      </c>
      <c r="N16" s="131"/>
      <c r="O16" s="135"/>
      <c r="P16" s="35">
        <f t="shared" si="2"/>
        <v>4.7177270570871332</v>
      </c>
      <c r="Q16" s="131"/>
      <c r="R16" s="132"/>
      <c r="S16" s="34">
        <f>(P16/$G$15)*100</f>
        <v>120.53872053872054</v>
      </c>
      <c r="T16" s="169"/>
      <c r="U16" s="167"/>
      <c r="V16">
        <v>1.6799999999999999E-2</v>
      </c>
      <c r="W16">
        <v>579.1</v>
      </c>
      <c r="X16" s="131"/>
      <c r="Y16" s="135"/>
      <c r="Z16" s="35">
        <f t="shared" si="4"/>
        <v>4.4278108692214433</v>
      </c>
      <c r="AA16" s="131"/>
      <c r="AB16" s="132"/>
      <c r="AC16" s="34">
        <f>(Z16/$G$15)*100</f>
        <v>113.13131313131312</v>
      </c>
      <c r="AD16" s="169"/>
      <c r="AE16" s="171"/>
      <c r="AF16" s="84">
        <v>7.1999999999999998E-3</v>
      </c>
      <c r="AG16" s="84">
        <v>579.1</v>
      </c>
      <c r="AH16" s="138"/>
      <c r="AI16" s="165"/>
      <c r="AJ16" s="85">
        <f>(AF16/(6220*0.61))*1000000</f>
        <v>1.897633229666333</v>
      </c>
      <c r="AK16" s="138"/>
      <c r="AL16" s="139"/>
      <c r="AM16" s="86">
        <f>(AJ16/$G$15)*100</f>
        <v>48.484848484848492</v>
      </c>
      <c r="AN16" s="170"/>
      <c r="AO16" s="171"/>
      <c r="AP16">
        <v>1.72E-2</v>
      </c>
      <c r="AQ16">
        <v>579.1</v>
      </c>
      <c r="AR16" s="131"/>
      <c r="AS16" s="135"/>
      <c r="AT16" s="35">
        <f t="shared" si="8"/>
        <v>4.53323493753624</v>
      </c>
      <c r="AU16" s="131"/>
      <c r="AV16" s="132"/>
      <c r="AW16" s="34">
        <f t="shared" ref="AW16:AW17" si="102">(AT16/$G$15)*100</f>
        <v>115.82491582491583</v>
      </c>
      <c r="AX16" s="169"/>
      <c r="AY16" s="171"/>
      <c r="AZ16" s="79">
        <v>4.2599999999999999E-2</v>
      </c>
      <c r="BA16">
        <v>579.1</v>
      </c>
      <c r="BB16" s="131"/>
      <c r="BC16" s="135"/>
      <c r="BD16" s="70">
        <f t="shared" si="10"/>
        <v>11.227663275525803</v>
      </c>
      <c r="BE16" s="131"/>
      <c r="BF16" s="132"/>
      <c r="BG16" s="77">
        <f t="shared" ref="BG16:BG17" si="103">(BD16/$G$15)*100</f>
        <v>286.86868686868689</v>
      </c>
      <c r="BH16" s="169"/>
      <c r="BI16" s="167"/>
      <c r="BJ16" s="84">
        <v>1.1599999999999999E-2</v>
      </c>
      <c r="BK16" s="84">
        <v>579.1</v>
      </c>
      <c r="BL16" s="138"/>
      <c r="BM16" s="165"/>
      <c r="BN16" s="85">
        <f t="shared" si="12"/>
        <v>3.0572979811290919</v>
      </c>
      <c r="BO16" s="138"/>
      <c r="BP16" s="139"/>
      <c r="BQ16" s="86">
        <f t="shared" ref="BQ16:BQ17" si="104">(BN16/$G$15)*100</f>
        <v>78.114478114478132</v>
      </c>
      <c r="BR16" s="170"/>
      <c r="BS16" s="171"/>
      <c r="BT16" s="84">
        <v>1.34E-2</v>
      </c>
      <c r="BU16" s="84">
        <v>487.6</v>
      </c>
      <c r="BV16" s="138"/>
      <c r="BW16" s="176"/>
      <c r="BX16" s="85">
        <f t="shared" si="14"/>
        <v>3.5317062885456751</v>
      </c>
      <c r="BY16" s="138"/>
      <c r="BZ16" s="139"/>
      <c r="CA16" s="86">
        <f t="shared" ref="CA16:CA17" si="105">(BX16/$G$15)*100</f>
        <v>90.235690235690242</v>
      </c>
      <c r="CB16" s="170"/>
      <c r="CC16" s="171"/>
      <c r="CD16">
        <v>1.7299999999999999E-2</v>
      </c>
      <c r="CE16">
        <v>548.6</v>
      </c>
      <c r="CF16" s="131"/>
      <c r="CG16" s="133"/>
      <c r="CH16" s="35">
        <f t="shared" si="16"/>
        <v>4.5595909546149382</v>
      </c>
      <c r="CI16" s="131"/>
      <c r="CJ16" s="132"/>
      <c r="CK16" s="34">
        <f t="shared" ref="CK16:CK17" si="106">(CH16/$G$15)*100</f>
        <v>116.4983164983165</v>
      </c>
      <c r="CL16" s="169"/>
      <c r="CM16" s="167"/>
      <c r="CN16">
        <v>1.5800000000000002E-2</v>
      </c>
      <c r="CO16">
        <v>457.1</v>
      </c>
      <c r="CP16" s="131"/>
      <c r="CQ16" s="132"/>
      <c r="CR16" s="35">
        <f t="shared" si="18"/>
        <v>4.1642506984344534</v>
      </c>
      <c r="CS16" s="131"/>
      <c r="CT16" s="132"/>
      <c r="CU16" s="34">
        <f>(CR16/$G$15)*100</f>
        <v>106.39730639730642</v>
      </c>
      <c r="CV16" s="169"/>
      <c r="CW16" s="171"/>
      <c r="CX16" s="84">
        <v>1.8700000000000001E-2</v>
      </c>
      <c r="CY16" s="84">
        <v>182.9</v>
      </c>
      <c r="CZ16" s="138"/>
      <c r="DA16" s="139"/>
      <c r="DB16" s="85">
        <f t="shared" si="20"/>
        <v>4.9285751937167257</v>
      </c>
      <c r="DC16" s="138"/>
      <c r="DD16" s="139"/>
      <c r="DE16" s="86">
        <f t="shared" ref="DE16:DE17" si="107">(DB16/$G$15)*100</f>
        <v>125.92592592592592</v>
      </c>
      <c r="DF16" s="170"/>
      <c r="DG16" s="171"/>
      <c r="DH16">
        <v>1.4800000000000001E-2</v>
      </c>
      <c r="DI16">
        <v>457.5</v>
      </c>
      <c r="DJ16" s="131"/>
      <c r="DK16" s="132"/>
      <c r="DL16" s="35">
        <f t="shared" si="22"/>
        <v>3.9006905276474626</v>
      </c>
      <c r="DM16" s="131"/>
      <c r="DN16" s="132"/>
      <c r="DO16" s="34">
        <f t="shared" ref="DO16:DO17" si="108">(DL16/$G$15)*100</f>
        <v>99.663299663299682</v>
      </c>
      <c r="DP16" s="169"/>
      <c r="DQ16" s="167"/>
      <c r="DR16">
        <v>7.3000000000000001E-3</v>
      </c>
      <c r="DS16">
        <v>488.4</v>
      </c>
      <c r="DT16" s="131"/>
      <c r="DU16" s="132"/>
      <c r="DV16" s="35">
        <f t="shared" si="24"/>
        <v>1.9239892467450319</v>
      </c>
      <c r="DW16" s="131"/>
      <c r="DX16" s="132"/>
      <c r="DY16" s="34">
        <f t="shared" ref="DY16:DY17" si="109">(DV16/$G$15)*100</f>
        <v>49.158249158249163</v>
      </c>
      <c r="DZ16" s="169"/>
      <c r="EA16" s="167"/>
    </row>
    <row r="17" spans="1:131" x14ac:dyDescent="0.25">
      <c r="A17" s="151"/>
      <c r="B17">
        <v>1.5900000000000001E-2</v>
      </c>
      <c r="C17">
        <v>304.8</v>
      </c>
      <c r="D17" s="141"/>
      <c r="E17" s="134"/>
      <c r="F17" s="35">
        <f t="shared" si="0"/>
        <v>4.1906067155131517</v>
      </c>
      <c r="G17" s="131"/>
      <c r="H17" s="166"/>
      <c r="I17" s="34">
        <f t="shared" ref="I17" si="110">(F17/F17)*100</f>
        <v>100</v>
      </c>
      <c r="J17" s="169"/>
      <c r="K17" s="167"/>
      <c r="L17">
        <v>1.9199999999999998E-2</v>
      </c>
      <c r="M17">
        <v>579.1</v>
      </c>
      <c r="N17" s="131"/>
      <c r="O17" s="135"/>
      <c r="P17" s="35">
        <f t="shared" si="2"/>
        <v>5.0603552791102206</v>
      </c>
      <c r="Q17" s="131"/>
      <c r="R17" s="132"/>
      <c r="S17" s="34">
        <f t="shared" ref="S17" si="111">(P17/$G$15)*100</f>
        <v>129.29292929292927</v>
      </c>
      <c r="T17" s="169"/>
      <c r="U17" s="167"/>
      <c r="V17" s="79">
        <v>1.3100000000000001E-2</v>
      </c>
      <c r="W17">
        <v>579.1</v>
      </c>
      <c r="X17" s="131"/>
      <c r="Y17" s="135"/>
      <c r="Z17" s="70">
        <f t="shared" si="4"/>
        <v>3.4526382373095781</v>
      </c>
      <c r="AA17" s="131"/>
      <c r="AB17" s="132"/>
      <c r="AC17" s="77">
        <f t="shared" ref="AC17" si="112">(Z17/$G$15)*100</f>
        <v>88.215488215488222</v>
      </c>
      <c r="AD17" s="169"/>
      <c r="AE17" s="171"/>
      <c r="AF17" s="92">
        <v>1E-4</v>
      </c>
      <c r="AG17" s="84">
        <v>579.1</v>
      </c>
      <c r="AH17" s="138"/>
      <c r="AI17" s="165"/>
      <c r="AJ17" s="89">
        <f t="shared" si="6"/>
        <v>2.6356017078699067E-2</v>
      </c>
      <c r="AK17" s="138"/>
      <c r="AL17" s="139"/>
      <c r="AM17" s="90">
        <f t="shared" ref="AM17" si="113">(AJ17/$G$15)*100</f>
        <v>0.67340067340067344</v>
      </c>
      <c r="AN17" s="170"/>
      <c r="AO17" s="171"/>
      <c r="AP17" s="79">
        <v>2.1399999999999999E-2</v>
      </c>
      <c r="AQ17">
        <v>579.1</v>
      </c>
      <c r="AR17" s="131"/>
      <c r="AS17" s="135"/>
      <c r="AT17" s="70">
        <f t="shared" si="8"/>
        <v>5.6401876548416006</v>
      </c>
      <c r="AU17" s="131"/>
      <c r="AV17" s="132"/>
      <c r="AW17" s="77">
        <f t="shared" si="102"/>
        <v>144.10774410774411</v>
      </c>
      <c r="AX17" s="169"/>
      <c r="AY17" s="171"/>
      <c r="AZ17" s="81">
        <v>1.9900000000000001E-2</v>
      </c>
      <c r="BA17">
        <v>579.1</v>
      </c>
      <c r="BB17" s="131"/>
      <c r="BC17" s="135"/>
      <c r="BD17" s="35">
        <f t="shared" si="10"/>
        <v>5.2448473986611148</v>
      </c>
      <c r="BE17" s="131"/>
      <c r="BF17" s="132"/>
      <c r="BG17" s="34">
        <f t="shared" si="103"/>
        <v>134.00673400673401</v>
      </c>
      <c r="BH17" s="169"/>
      <c r="BI17" s="167"/>
      <c r="BJ17" s="88">
        <v>2.64E-2</v>
      </c>
      <c r="BK17" s="84">
        <v>579.1</v>
      </c>
      <c r="BL17" s="138"/>
      <c r="BM17" s="165"/>
      <c r="BN17" s="89">
        <f t="shared" si="12"/>
        <v>6.9579885087765545</v>
      </c>
      <c r="BO17" s="138"/>
      <c r="BP17" s="139"/>
      <c r="BQ17" s="90">
        <f t="shared" si="104"/>
        <v>177.7777777777778</v>
      </c>
      <c r="BR17" s="170"/>
      <c r="BS17" s="171"/>
      <c r="BT17" s="84">
        <v>1.8100000000000002E-2</v>
      </c>
      <c r="BU17" s="84">
        <v>487.6</v>
      </c>
      <c r="BV17" s="138"/>
      <c r="BW17" s="176"/>
      <c r="BX17" s="85">
        <f t="shared" si="14"/>
        <v>4.7704390912445316</v>
      </c>
      <c r="BY17" s="138"/>
      <c r="BZ17" s="139"/>
      <c r="CA17" s="86">
        <f t="shared" si="105"/>
        <v>121.88552188552191</v>
      </c>
      <c r="CB17" s="170"/>
      <c r="CC17" s="171"/>
      <c r="CD17">
        <v>1.8200000000000001E-2</v>
      </c>
      <c r="CE17">
        <v>548.6</v>
      </c>
      <c r="CF17" s="131"/>
      <c r="CG17" s="133"/>
      <c r="CH17" s="35">
        <f t="shared" si="16"/>
        <v>4.7967951083232307</v>
      </c>
      <c r="CI17" s="131"/>
      <c r="CJ17" s="132"/>
      <c r="CK17" s="34">
        <f t="shared" si="106"/>
        <v>122.55892255892257</v>
      </c>
      <c r="CL17" s="169"/>
      <c r="CM17" s="167"/>
      <c r="CN17">
        <v>1.77E-2</v>
      </c>
      <c r="CO17">
        <v>457.1</v>
      </c>
      <c r="CP17" s="131"/>
      <c r="CQ17" s="132"/>
      <c r="CR17" s="35">
        <f t="shared" si="18"/>
        <v>4.6650150229297358</v>
      </c>
      <c r="CS17" s="131"/>
      <c r="CT17" s="132"/>
      <c r="CU17" s="34">
        <f t="shared" ref="CU17" si="114">(CR17/$G$15)*100</f>
        <v>119.19191919191923</v>
      </c>
      <c r="CV17" s="169"/>
      <c r="CW17" s="171"/>
      <c r="CX17" s="84">
        <v>1.9300000000000001E-2</v>
      </c>
      <c r="CY17" s="84">
        <v>182.9</v>
      </c>
      <c r="CZ17" s="138"/>
      <c r="DA17" s="139"/>
      <c r="DB17" s="85">
        <f t="shared" si="20"/>
        <v>5.0867112961889207</v>
      </c>
      <c r="DC17" s="138"/>
      <c r="DD17" s="139"/>
      <c r="DE17" s="86">
        <f t="shared" si="107"/>
        <v>129.96632996632999</v>
      </c>
      <c r="DF17" s="170"/>
      <c r="DG17" s="171"/>
      <c r="DH17">
        <v>1.41E-2</v>
      </c>
      <c r="DI17">
        <v>457.5</v>
      </c>
      <c r="DJ17" s="131"/>
      <c r="DK17" s="132"/>
      <c r="DL17" s="35">
        <f t="shared" si="22"/>
        <v>3.7161984080965684</v>
      </c>
      <c r="DM17" s="131"/>
      <c r="DN17" s="132"/>
      <c r="DO17" s="34">
        <f t="shared" si="108"/>
        <v>94.949494949494948</v>
      </c>
      <c r="DP17" s="169"/>
      <c r="DQ17" s="167"/>
      <c r="DR17">
        <v>8.3000000000000001E-3</v>
      </c>
      <c r="DS17">
        <v>488.4</v>
      </c>
      <c r="DT17" s="131"/>
      <c r="DU17" s="132"/>
      <c r="DV17" s="35">
        <f t="shared" si="24"/>
        <v>2.1875494175320225</v>
      </c>
      <c r="DW17" s="131"/>
      <c r="DX17" s="132"/>
      <c r="DY17" s="34">
        <f t="shared" si="109"/>
        <v>55.892255892255896</v>
      </c>
      <c r="DZ17" s="169"/>
      <c r="EA17" s="167"/>
    </row>
    <row r="18" spans="1:131" x14ac:dyDescent="0.25">
      <c r="A18" s="162" t="s">
        <v>10</v>
      </c>
      <c r="B18">
        <v>2.24E-2</v>
      </c>
      <c r="C18">
        <v>518.1</v>
      </c>
      <c r="D18" s="141">
        <f t="shared" ref="D18" si="115">AVERAGE(B18,B19,B20)</f>
        <v>2.4033333333333334E-2</v>
      </c>
      <c r="E18" s="134">
        <f t="shared" ref="E18" si="116">_xlfn.STDEV.S(B18:B20)</f>
        <v>1.4153915830374757E-3</v>
      </c>
      <c r="F18" s="35">
        <f t="shared" si="0"/>
        <v>5.9037478256285905</v>
      </c>
      <c r="G18" s="131">
        <f>AVERAGE(F18,F19,F20)</f>
        <v>6.3342294379140087</v>
      </c>
      <c r="H18" s="166">
        <f t="shared" ref="H18" si="117">_xlfn.STDEV.S(F18:F20)</f>
        <v>0.37304084735582677</v>
      </c>
      <c r="I18" s="34">
        <f>(F18/F18)*100</f>
        <v>100</v>
      </c>
      <c r="J18" s="169">
        <f>AVERAGE(I18:I20)</f>
        <v>100</v>
      </c>
      <c r="K18" s="167">
        <f>_xlfn.STDEV.S(I18:I20)</f>
        <v>0</v>
      </c>
      <c r="L18">
        <v>5.9999999999999995E-4</v>
      </c>
      <c r="M18">
        <v>548.6</v>
      </c>
      <c r="N18" s="131">
        <f t="shared" ref="N18" si="118">AVERAGE(L18,L19,L20)</f>
        <v>5.666666666666666E-4</v>
      </c>
      <c r="O18" s="135">
        <f t="shared" ref="O18" si="119">_xlfn.STDEV.S(L18:L20)</f>
        <v>5.7735026918962544E-5</v>
      </c>
      <c r="P18" s="35">
        <f t="shared" si="2"/>
        <v>0.1581361024721944</v>
      </c>
      <c r="Q18" s="131">
        <f t="shared" ref="Q18" si="120">AVERAGE(P18,P19,P20)</f>
        <v>0.14935076344596138</v>
      </c>
      <c r="R18" s="132">
        <f t="shared" ref="R18" si="121">_xlfn.STDEV.S(P18:P20)</f>
        <v>1.5216653555153276E-2</v>
      </c>
      <c r="S18" s="34">
        <f>(P18/$G$18)*100</f>
        <v>2.496532593619972</v>
      </c>
      <c r="T18" s="169">
        <f>AVERAGE(S18:S20)</f>
        <v>2.3578363384188625</v>
      </c>
      <c r="U18" s="167">
        <f>_xlfn.STDEV.S(S18:S20)</f>
        <v>0.24022896082786083</v>
      </c>
      <c r="V18" s="59">
        <v>2.0000000000000001E-4</v>
      </c>
      <c r="W18">
        <v>426.7</v>
      </c>
      <c r="X18" s="131">
        <f t="shared" ref="X18" si="122">AVERAGE(V18,V19,V20)</f>
        <v>2.0000000000000001E-4</v>
      </c>
      <c r="Y18" s="135">
        <f t="shared" ref="Y18" si="123">_xlfn.STDEV.S(V18:V20)</f>
        <v>0</v>
      </c>
      <c r="Z18" s="35">
        <f t="shared" si="4"/>
        <v>5.2712034157398134E-2</v>
      </c>
      <c r="AA18" s="131">
        <f t="shared" ref="AA18" si="124">AVERAGE(Z18,Z19,Z20)</f>
        <v>5.2712034157398134E-2</v>
      </c>
      <c r="AB18" s="132">
        <f t="shared" ref="AB18" si="125">_xlfn.STDEV.S(Z18:Z20)</f>
        <v>0</v>
      </c>
      <c r="AC18" s="34">
        <f>(Z18/$G$18)*100</f>
        <v>0.83217753120665738</v>
      </c>
      <c r="AD18" s="169">
        <f>AVERAGE(AC18:AC20)</f>
        <v>0.83217753120665738</v>
      </c>
      <c r="AE18" s="167">
        <f>_xlfn.STDEV.S(AC18:AC20)</f>
        <v>0</v>
      </c>
      <c r="AF18">
        <v>0</v>
      </c>
      <c r="AG18">
        <v>579.1</v>
      </c>
      <c r="AH18" s="131">
        <f>AVERAGE(AF18,AF19,AF20)</f>
        <v>0</v>
      </c>
      <c r="AI18" s="135">
        <f t="shared" ref="AI18" si="126">_xlfn.STDEV.S(AF18:AF20)</f>
        <v>0</v>
      </c>
      <c r="AJ18" s="35">
        <f t="shared" si="6"/>
        <v>0</v>
      </c>
      <c r="AK18" s="131">
        <f t="shared" ref="AK18" si="127">AVERAGE(AJ18,AJ19,AJ20)</f>
        <v>0</v>
      </c>
      <c r="AL18" s="132">
        <f t="shared" ref="AL18" si="128">_xlfn.STDEV.S(AJ18:AJ20)</f>
        <v>0</v>
      </c>
      <c r="AM18" s="34">
        <f>(AJ18/$G$18)*100</f>
        <v>0</v>
      </c>
      <c r="AN18" s="169">
        <f>AVERAGE(AM18:AM20)</f>
        <v>0</v>
      </c>
      <c r="AO18" s="167">
        <f>_xlfn.STDEV.S(AM18:AM20)</f>
        <v>0</v>
      </c>
      <c r="AP18">
        <v>0</v>
      </c>
      <c r="AQ18">
        <v>518.1</v>
      </c>
      <c r="AR18" s="131">
        <f t="shared" ref="AR18" si="129">AVERAGE(AP18,AP19,AP20)</f>
        <v>0</v>
      </c>
      <c r="AS18" s="135">
        <f t="shared" ref="AS18" si="130">_xlfn.STDEV.S(AP18:AP20)</f>
        <v>0</v>
      </c>
      <c r="AT18" s="35">
        <f t="shared" si="8"/>
        <v>0</v>
      </c>
      <c r="AU18" s="131">
        <f t="shared" ref="AU18" si="131">AVERAGE(AT18,AT19,AT20)</f>
        <v>0</v>
      </c>
      <c r="AV18" s="132">
        <f t="shared" ref="AV18" si="132">_xlfn.STDEV.S(AT18:AT20)</f>
        <v>0</v>
      </c>
      <c r="AW18" s="34">
        <f>(AT18/$G$18)*100</f>
        <v>0</v>
      </c>
      <c r="AX18" s="169">
        <f>AVERAGE(AW18:AW20)</f>
        <v>0</v>
      </c>
      <c r="AY18" s="167">
        <f>_xlfn.STDEV.S(AW18:AW20)</f>
        <v>0</v>
      </c>
      <c r="AZ18">
        <v>0</v>
      </c>
      <c r="BA18">
        <v>579.1</v>
      </c>
      <c r="BB18" s="131">
        <f>AVERAGE(AZ18,AZ20)</f>
        <v>0</v>
      </c>
      <c r="BC18" s="135">
        <f>_xlfn.STDEV.S(AZ18,AZ20)</f>
        <v>0</v>
      </c>
      <c r="BD18" s="35">
        <f t="shared" si="10"/>
        <v>0</v>
      </c>
      <c r="BE18" s="131">
        <f>AVERAGE(BD18,BD20)</f>
        <v>0</v>
      </c>
      <c r="BF18" s="132">
        <f>_xlfn.STDEV.S(BD18,BD20)</f>
        <v>0</v>
      </c>
      <c r="BG18" s="34">
        <f>(BD18/$G$18)*100</f>
        <v>0</v>
      </c>
      <c r="BH18" s="169">
        <f>AVERAGE(BG18,BG20)</f>
        <v>0</v>
      </c>
      <c r="BI18" s="167">
        <f>_xlfn.STDEV.S(BG18,BG20)</f>
        <v>0</v>
      </c>
      <c r="BJ18">
        <v>0</v>
      </c>
      <c r="BK18">
        <v>579.1</v>
      </c>
      <c r="BL18" s="131">
        <f t="shared" ref="BL18" si="133">AVERAGE(BJ18,BJ19,BJ20)</f>
        <v>0</v>
      </c>
      <c r="BM18" s="135">
        <f t="shared" ref="BM18" si="134">_xlfn.STDEV.S(BJ18:BJ20)</f>
        <v>0</v>
      </c>
      <c r="BN18" s="35">
        <f t="shared" si="12"/>
        <v>0</v>
      </c>
      <c r="BO18" s="131">
        <f t="shared" ref="BO18" si="135">AVERAGE(BN18,BN19,BN20)</f>
        <v>0</v>
      </c>
      <c r="BP18" s="132">
        <f t="shared" ref="BP18" si="136">_xlfn.STDEV.S(BN18:BN20)</f>
        <v>0</v>
      </c>
      <c r="BQ18" s="34">
        <f>(BN18/$G$18)*100</f>
        <v>0</v>
      </c>
      <c r="BR18" s="169">
        <f>AVERAGE(BQ18:BQ20)</f>
        <v>0</v>
      </c>
      <c r="BS18" s="167">
        <f>_xlfn.STDEV.S(BQ18:BQ20)</f>
        <v>0</v>
      </c>
      <c r="BT18">
        <v>0</v>
      </c>
      <c r="BU18">
        <v>487.6</v>
      </c>
      <c r="BV18" s="131">
        <f t="shared" ref="BV18" si="137">AVERAGE(BT18,BT19,BT20)</f>
        <v>0</v>
      </c>
      <c r="BW18" s="133">
        <f t="shared" ref="BW18" si="138">_xlfn.STDEV.S(BT18:BT20)</f>
        <v>0</v>
      </c>
      <c r="BX18" s="35">
        <f t="shared" si="14"/>
        <v>0</v>
      </c>
      <c r="BY18" s="131">
        <f t="shared" ref="BY18" si="139">AVERAGE(BX18,BX19,BX20)</f>
        <v>0</v>
      </c>
      <c r="BZ18" s="132">
        <f t="shared" ref="BZ18" si="140">_xlfn.STDEV.S(BX18:BX20)</f>
        <v>0</v>
      </c>
      <c r="CA18" s="34">
        <f>(BX18/$G$18)*100</f>
        <v>0</v>
      </c>
      <c r="CB18" s="169">
        <f>AVERAGE(CA18:CA20)</f>
        <v>0</v>
      </c>
      <c r="CC18" s="167">
        <f>_xlfn.STDEV.S(CA18:CA20)</f>
        <v>0</v>
      </c>
      <c r="CD18" s="68"/>
      <c r="CE18" s="69"/>
      <c r="CF18" s="131" t="e">
        <f t="shared" ref="CF18" si="141">AVERAGE(CD18,CD19,CD20)</f>
        <v>#DIV/0!</v>
      </c>
      <c r="CG18" s="133" t="e">
        <f t="shared" ref="CG18" si="142">_xlfn.STDEV.S(CD18:CD20)</f>
        <v>#DIV/0!</v>
      </c>
      <c r="CH18" s="35">
        <f t="shared" si="16"/>
        <v>0</v>
      </c>
      <c r="CI18" s="131">
        <f t="shared" ref="CI18" si="143">AVERAGE(CH18,CH19,CH20)</f>
        <v>0</v>
      </c>
      <c r="CJ18" s="132">
        <f t="shared" ref="CJ18" si="144">_xlfn.STDEV.S(CH18:CH20)</f>
        <v>0</v>
      </c>
      <c r="CK18" s="34">
        <f>(CH18/$G$18)*100</f>
        <v>0</v>
      </c>
      <c r="CL18" s="169">
        <f>AVERAGE(CK18:CK20)</f>
        <v>0</v>
      </c>
      <c r="CM18" s="167">
        <f>_xlfn.STDEV.S(CK18:CK20)</f>
        <v>0</v>
      </c>
      <c r="CN18" s="68"/>
      <c r="CO18" s="69"/>
      <c r="CP18" s="131" t="e">
        <f t="shared" ref="CP18" si="145">AVERAGE(CN18,CN19,CN20)</f>
        <v>#DIV/0!</v>
      </c>
      <c r="CQ18" s="132" t="e">
        <f t="shared" ref="CQ18" si="146">_xlfn.STDEV.S(CN18:CN20)</f>
        <v>#DIV/0!</v>
      </c>
      <c r="CR18" s="35">
        <f t="shared" si="18"/>
        <v>0</v>
      </c>
      <c r="CS18" s="131">
        <f t="shared" ref="CS18" si="147">AVERAGE(CR18,CR19,CR20)</f>
        <v>0</v>
      </c>
      <c r="CT18" s="132">
        <f t="shared" ref="CT18" si="148">_xlfn.STDEV.S(CR18:CR20)</f>
        <v>0</v>
      </c>
      <c r="CU18" s="34">
        <f>(CR18/$G$18)*100</f>
        <v>0</v>
      </c>
      <c r="CV18" s="169">
        <f>AVERAGE(CU18:CU20)</f>
        <v>0</v>
      </c>
      <c r="CW18" s="167">
        <f>_xlfn.STDEV.S(CU18:CU20)</f>
        <v>0</v>
      </c>
      <c r="CX18" s="68"/>
      <c r="CY18" s="69"/>
      <c r="CZ18" s="131" t="e">
        <f t="shared" ref="CZ18" si="149">AVERAGE(CX18,CX19,CX20)</f>
        <v>#DIV/0!</v>
      </c>
      <c r="DA18" s="132" t="e">
        <f t="shared" ref="DA18" si="150">_xlfn.STDEV.S(CX18:CX20)</f>
        <v>#DIV/0!</v>
      </c>
      <c r="DB18" s="35">
        <f t="shared" si="20"/>
        <v>0</v>
      </c>
      <c r="DC18" s="131">
        <f t="shared" ref="DC18" si="151">AVERAGE(DB18,DB19,DB20)</f>
        <v>0</v>
      </c>
      <c r="DD18" s="132">
        <f t="shared" ref="DD18" si="152">_xlfn.STDEV.S(DB18:DB20)</f>
        <v>0</v>
      </c>
      <c r="DE18" s="34">
        <f>(DB18/$G$18)*100</f>
        <v>0</v>
      </c>
      <c r="DF18" s="169">
        <f>AVERAGE(DE18:DE20)</f>
        <v>0</v>
      </c>
      <c r="DG18" s="167">
        <f>_xlfn.STDEV.S(DE18:DE20)</f>
        <v>0</v>
      </c>
      <c r="DH18" s="68"/>
      <c r="DI18" s="69"/>
      <c r="DJ18" s="131" t="e">
        <f t="shared" ref="DJ18" si="153">AVERAGE(DH18,DH19,DH20)</f>
        <v>#DIV/0!</v>
      </c>
      <c r="DK18" s="132" t="e">
        <f t="shared" ref="DK18" si="154">_xlfn.STDEV.S(DH18:DH20)</f>
        <v>#DIV/0!</v>
      </c>
      <c r="DL18" s="35">
        <f t="shared" si="22"/>
        <v>0</v>
      </c>
      <c r="DM18" s="131">
        <f t="shared" ref="DM18" si="155">AVERAGE(DL18,DL19,DL20)</f>
        <v>0</v>
      </c>
      <c r="DN18" s="132">
        <f t="shared" ref="DN18" si="156">_xlfn.STDEV.S(DL18:DL20)</f>
        <v>0</v>
      </c>
      <c r="DO18" s="34">
        <f>(DL18/$G$18)*100</f>
        <v>0</v>
      </c>
      <c r="DP18" s="169">
        <f>AVERAGE(DO18:DO20)</f>
        <v>0</v>
      </c>
      <c r="DQ18" s="167">
        <f>_xlfn.STDEV.S(DO18:DO20)</f>
        <v>0</v>
      </c>
      <c r="DR18" s="68"/>
      <c r="DS18" s="69"/>
      <c r="DT18" s="131" t="e">
        <f t="shared" ref="DT18" si="157">AVERAGE(DR18,DR19,DR20)</f>
        <v>#DIV/0!</v>
      </c>
      <c r="DU18" s="132" t="e">
        <f t="shared" ref="DU18" si="158">_xlfn.STDEV.S(DR18:DR20)</f>
        <v>#DIV/0!</v>
      </c>
      <c r="DV18" s="35">
        <f t="shared" si="24"/>
        <v>0</v>
      </c>
      <c r="DW18" s="131">
        <f t="shared" ref="DW18" si="159">AVERAGE(DV18,DV19,DV20)</f>
        <v>0</v>
      </c>
      <c r="DX18" s="132">
        <f t="shared" ref="DX18" si="160">_xlfn.STDEV.S(DV18:DV20)</f>
        <v>0</v>
      </c>
      <c r="DY18" s="34">
        <f>(DV18/$G$18)*100</f>
        <v>0</v>
      </c>
      <c r="DZ18" s="169">
        <f>AVERAGE(DY18:DY20)</f>
        <v>0</v>
      </c>
      <c r="EA18" s="167">
        <f>_xlfn.STDEV.S(DY18:DY20)</f>
        <v>0</v>
      </c>
    </row>
    <row r="19" spans="1:131" x14ac:dyDescent="0.25">
      <c r="A19" s="162"/>
      <c r="B19">
        <v>2.4899999999999999E-2</v>
      </c>
      <c r="C19">
        <v>518.1</v>
      </c>
      <c r="D19" s="141"/>
      <c r="E19" s="134"/>
      <c r="F19" s="35">
        <f t="shared" si="0"/>
        <v>6.5626482525960679</v>
      </c>
      <c r="G19" s="131"/>
      <c r="H19" s="166"/>
      <c r="I19" s="34">
        <f t="shared" ref="I19:I20" si="161">(F19/F19)*100</f>
        <v>100</v>
      </c>
      <c r="J19" s="169"/>
      <c r="K19" s="167"/>
      <c r="L19">
        <v>5.0000000000000001E-4</v>
      </c>
      <c r="M19">
        <v>548.6</v>
      </c>
      <c r="N19" s="131"/>
      <c r="O19" s="135"/>
      <c r="P19" s="35">
        <f t="shared" si="2"/>
        <v>0.13178008539349534</v>
      </c>
      <c r="Q19" s="131"/>
      <c r="R19" s="132"/>
      <c r="S19" s="34">
        <f>(P19/$G$18)*100</f>
        <v>2.0804438280166435</v>
      </c>
      <c r="T19" s="169"/>
      <c r="U19" s="167"/>
      <c r="V19" s="59">
        <v>2.0000000000000001E-4</v>
      </c>
      <c r="W19">
        <v>426.7</v>
      </c>
      <c r="X19" s="131"/>
      <c r="Y19" s="135"/>
      <c r="Z19" s="35">
        <f t="shared" si="4"/>
        <v>5.2712034157398134E-2</v>
      </c>
      <c r="AA19" s="131"/>
      <c r="AB19" s="132"/>
      <c r="AC19" s="34">
        <f>(Z19/$G$18)*100</f>
        <v>0.83217753120665738</v>
      </c>
      <c r="AD19" s="169"/>
      <c r="AE19" s="167"/>
      <c r="AF19">
        <v>0</v>
      </c>
      <c r="AG19">
        <v>579.1</v>
      </c>
      <c r="AH19" s="131"/>
      <c r="AI19" s="135"/>
      <c r="AJ19" s="35">
        <f t="shared" si="6"/>
        <v>0</v>
      </c>
      <c r="AK19" s="131"/>
      <c r="AL19" s="132"/>
      <c r="AM19" s="34">
        <f>(AJ19/$G$18)*100</f>
        <v>0</v>
      </c>
      <c r="AN19" s="169"/>
      <c r="AO19" s="167"/>
      <c r="AP19">
        <v>0</v>
      </c>
      <c r="AQ19">
        <v>518.1</v>
      </c>
      <c r="AR19" s="131"/>
      <c r="AS19" s="135"/>
      <c r="AT19" s="35">
        <f t="shared" si="8"/>
        <v>0</v>
      </c>
      <c r="AU19" s="131"/>
      <c r="AV19" s="132"/>
      <c r="AW19" s="34">
        <f>(AT19/$G$18)*100</f>
        <v>0</v>
      </c>
      <c r="AX19" s="169"/>
      <c r="AY19" s="167"/>
      <c r="AZ19" s="61">
        <v>8.2000000000000007E-3</v>
      </c>
      <c r="BA19">
        <v>579.1</v>
      </c>
      <c r="BB19" s="131"/>
      <c r="BC19" s="135"/>
      <c r="BD19" s="70">
        <f t="shared" si="10"/>
        <v>2.1611934004533238</v>
      </c>
      <c r="BE19" s="131"/>
      <c r="BF19" s="132"/>
      <c r="BG19" s="77">
        <f>(BD19/$G$18)*100</f>
        <v>34.119278779472964</v>
      </c>
      <c r="BH19" s="169"/>
      <c r="BI19" s="167"/>
      <c r="BJ19">
        <v>0</v>
      </c>
      <c r="BK19">
        <v>579.1</v>
      </c>
      <c r="BL19" s="131"/>
      <c r="BM19" s="135"/>
      <c r="BN19" s="35">
        <f t="shared" si="12"/>
        <v>0</v>
      </c>
      <c r="BO19" s="131"/>
      <c r="BP19" s="132"/>
      <c r="BQ19" s="34">
        <f>(BN19/$G$18)*100</f>
        <v>0</v>
      </c>
      <c r="BR19" s="169"/>
      <c r="BS19" s="167"/>
      <c r="BT19">
        <v>0</v>
      </c>
      <c r="BU19">
        <v>487.6</v>
      </c>
      <c r="BV19" s="131"/>
      <c r="BW19" s="133"/>
      <c r="BX19" s="35">
        <f t="shared" si="14"/>
        <v>0</v>
      </c>
      <c r="BY19" s="131"/>
      <c r="BZ19" s="132"/>
      <c r="CA19" s="34">
        <f>(BX19/$G$18)*100</f>
        <v>0</v>
      </c>
      <c r="CB19" s="169"/>
      <c r="CC19" s="167"/>
      <c r="CD19" s="69"/>
      <c r="CE19" s="69"/>
      <c r="CF19" s="131"/>
      <c r="CG19" s="133"/>
      <c r="CH19" s="35">
        <f t="shared" si="16"/>
        <v>0</v>
      </c>
      <c r="CI19" s="131"/>
      <c r="CJ19" s="132"/>
      <c r="CK19" s="34">
        <f>(CH19/$G$18)*100</f>
        <v>0</v>
      </c>
      <c r="CL19" s="169"/>
      <c r="CM19" s="167"/>
      <c r="CN19" s="69"/>
      <c r="CO19" s="69"/>
      <c r="CP19" s="131"/>
      <c r="CQ19" s="132"/>
      <c r="CR19" s="35">
        <f t="shared" si="18"/>
        <v>0</v>
      </c>
      <c r="CS19" s="131"/>
      <c r="CT19" s="132"/>
      <c r="CU19" s="34">
        <f>(CR19/$G$18)*100</f>
        <v>0</v>
      </c>
      <c r="CV19" s="169"/>
      <c r="CW19" s="167"/>
      <c r="CX19" s="69"/>
      <c r="CY19" s="69"/>
      <c r="CZ19" s="131"/>
      <c r="DA19" s="132"/>
      <c r="DB19" s="35">
        <f t="shared" si="20"/>
        <v>0</v>
      </c>
      <c r="DC19" s="131"/>
      <c r="DD19" s="132"/>
      <c r="DE19" s="34">
        <f>(DB19/$G$18)*100</f>
        <v>0</v>
      </c>
      <c r="DF19" s="169"/>
      <c r="DG19" s="167"/>
      <c r="DH19" s="69"/>
      <c r="DI19" s="69"/>
      <c r="DJ19" s="131"/>
      <c r="DK19" s="132"/>
      <c r="DL19" s="35">
        <f t="shared" si="22"/>
        <v>0</v>
      </c>
      <c r="DM19" s="131"/>
      <c r="DN19" s="132"/>
      <c r="DO19" s="34">
        <f>(DL19/$G$18)*100</f>
        <v>0</v>
      </c>
      <c r="DP19" s="169"/>
      <c r="DQ19" s="167"/>
      <c r="DR19" s="69"/>
      <c r="DS19" s="69"/>
      <c r="DT19" s="131"/>
      <c r="DU19" s="132"/>
      <c r="DV19" s="35">
        <f t="shared" si="24"/>
        <v>0</v>
      </c>
      <c r="DW19" s="131"/>
      <c r="DX19" s="132"/>
      <c r="DY19" s="34">
        <f>(DV19/$G$18)*100</f>
        <v>0</v>
      </c>
      <c r="DZ19" s="169"/>
      <c r="EA19" s="167"/>
    </row>
    <row r="20" spans="1:131" x14ac:dyDescent="0.25">
      <c r="A20" s="162"/>
      <c r="B20">
        <v>2.4799999999999999E-2</v>
      </c>
      <c r="C20">
        <v>518.1</v>
      </c>
      <c r="D20" s="141"/>
      <c r="E20" s="134"/>
      <c r="F20" s="35">
        <f t="shared" si="0"/>
        <v>6.5362922355173687</v>
      </c>
      <c r="G20" s="131"/>
      <c r="H20" s="166"/>
      <c r="I20" s="34">
        <f t="shared" si="161"/>
        <v>100</v>
      </c>
      <c r="J20" s="169"/>
      <c r="K20" s="167"/>
      <c r="L20">
        <v>5.9999999999999995E-4</v>
      </c>
      <c r="M20">
        <v>548.6</v>
      </c>
      <c r="N20" s="131"/>
      <c r="O20" s="135"/>
      <c r="P20" s="35">
        <f t="shared" si="2"/>
        <v>0.1581361024721944</v>
      </c>
      <c r="Q20" s="131"/>
      <c r="R20" s="132"/>
      <c r="S20" s="34">
        <f>(P20/$G$18)*100</f>
        <v>2.496532593619972</v>
      </c>
      <c r="T20" s="169"/>
      <c r="U20" s="167"/>
      <c r="V20" s="59">
        <v>2.0000000000000001E-4</v>
      </c>
      <c r="W20">
        <v>426.7</v>
      </c>
      <c r="X20" s="131"/>
      <c r="Y20" s="135"/>
      <c r="Z20" s="35">
        <f t="shared" si="4"/>
        <v>5.2712034157398134E-2</v>
      </c>
      <c r="AA20" s="131"/>
      <c r="AB20" s="132"/>
      <c r="AC20" s="34">
        <f>(Z20/$G$18)*100</f>
        <v>0.83217753120665738</v>
      </c>
      <c r="AD20" s="169"/>
      <c r="AE20" s="167"/>
      <c r="AF20">
        <v>0</v>
      </c>
      <c r="AG20">
        <v>579.1</v>
      </c>
      <c r="AH20" s="131"/>
      <c r="AI20" s="135"/>
      <c r="AJ20" s="35">
        <f t="shared" si="6"/>
        <v>0</v>
      </c>
      <c r="AK20" s="131"/>
      <c r="AL20" s="132"/>
      <c r="AM20" s="34">
        <f>(AJ20/$G$18)*100</f>
        <v>0</v>
      </c>
      <c r="AN20" s="169"/>
      <c r="AO20" s="167"/>
      <c r="AP20">
        <v>0</v>
      </c>
      <c r="AQ20">
        <v>518.1</v>
      </c>
      <c r="AR20" s="131"/>
      <c r="AS20" s="135"/>
      <c r="AT20" s="35">
        <f t="shared" si="8"/>
        <v>0</v>
      </c>
      <c r="AU20" s="131"/>
      <c r="AV20" s="132"/>
      <c r="AW20" s="34">
        <f>(AT20/$G$18)*100</f>
        <v>0</v>
      </c>
      <c r="AX20" s="169"/>
      <c r="AY20" s="167"/>
      <c r="AZ20">
        <v>0</v>
      </c>
      <c r="BA20">
        <v>579.1</v>
      </c>
      <c r="BB20" s="131"/>
      <c r="BC20" s="135"/>
      <c r="BD20" s="35">
        <f t="shared" si="10"/>
        <v>0</v>
      </c>
      <c r="BE20" s="131"/>
      <c r="BF20" s="132"/>
      <c r="BG20" s="34">
        <f>(BD20/$G$18)*100</f>
        <v>0</v>
      </c>
      <c r="BH20" s="169"/>
      <c r="BI20" s="167"/>
      <c r="BJ20">
        <v>0</v>
      </c>
      <c r="BK20">
        <v>579.1</v>
      </c>
      <c r="BL20" s="131"/>
      <c r="BM20" s="135"/>
      <c r="BN20" s="35">
        <f t="shared" si="12"/>
        <v>0</v>
      </c>
      <c r="BO20" s="131"/>
      <c r="BP20" s="132"/>
      <c r="BQ20" s="34">
        <f>(BN20/$G$18)*100</f>
        <v>0</v>
      </c>
      <c r="BR20" s="169"/>
      <c r="BS20" s="167"/>
      <c r="BT20">
        <v>0</v>
      </c>
      <c r="BU20">
        <v>487.6</v>
      </c>
      <c r="BV20" s="131"/>
      <c r="BW20" s="133"/>
      <c r="BX20" s="35">
        <f t="shared" si="14"/>
        <v>0</v>
      </c>
      <c r="BY20" s="131"/>
      <c r="BZ20" s="132"/>
      <c r="CA20" s="34">
        <f>(BX20/$G$18)*100</f>
        <v>0</v>
      </c>
      <c r="CB20" s="169"/>
      <c r="CC20" s="167"/>
      <c r="CD20" s="69"/>
      <c r="CE20" s="69"/>
      <c r="CF20" s="131"/>
      <c r="CG20" s="133"/>
      <c r="CH20" s="35">
        <f t="shared" si="16"/>
        <v>0</v>
      </c>
      <c r="CI20" s="131"/>
      <c r="CJ20" s="132"/>
      <c r="CK20" s="34">
        <f>(CH20/$G$18)*100</f>
        <v>0</v>
      </c>
      <c r="CL20" s="169"/>
      <c r="CM20" s="167"/>
      <c r="CN20" s="69"/>
      <c r="CO20" s="69"/>
      <c r="CP20" s="131"/>
      <c r="CQ20" s="132"/>
      <c r="CR20" s="35">
        <f t="shared" si="18"/>
        <v>0</v>
      </c>
      <c r="CS20" s="131"/>
      <c r="CT20" s="132"/>
      <c r="CU20" s="34">
        <f>(CR20/$G$18)*100</f>
        <v>0</v>
      </c>
      <c r="CV20" s="169"/>
      <c r="CW20" s="167"/>
      <c r="CX20" s="69"/>
      <c r="CY20" s="69"/>
      <c r="CZ20" s="131"/>
      <c r="DA20" s="132"/>
      <c r="DB20" s="35">
        <f t="shared" si="20"/>
        <v>0</v>
      </c>
      <c r="DC20" s="131"/>
      <c r="DD20" s="132"/>
      <c r="DE20" s="34">
        <f>(DB20/$G$18)*100</f>
        <v>0</v>
      </c>
      <c r="DF20" s="169"/>
      <c r="DG20" s="167"/>
      <c r="DH20" s="69"/>
      <c r="DI20" s="69"/>
      <c r="DJ20" s="131"/>
      <c r="DK20" s="132"/>
      <c r="DL20" s="35">
        <f t="shared" si="22"/>
        <v>0</v>
      </c>
      <c r="DM20" s="131"/>
      <c r="DN20" s="132"/>
      <c r="DO20" s="34">
        <f>(DL20/$G$18)*100</f>
        <v>0</v>
      </c>
      <c r="DP20" s="169"/>
      <c r="DQ20" s="167"/>
      <c r="DR20" s="69"/>
      <c r="DS20" s="69"/>
      <c r="DT20" s="131"/>
      <c r="DU20" s="132"/>
      <c r="DV20" s="35">
        <f t="shared" si="24"/>
        <v>0</v>
      </c>
      <c r="DW20" s="131"/>
      <c r="DX20" s="132"/>
      <c r="DY20" s="34">
        <f>(DV20/$G$18)*100</f>
        <v>0</v>
      </c>
      <c r="DZ20" s="169"/>
      <c r="EA20" s="167"/>
    </row>
    <row r="21" spans="1:131" x14ac:dyDescent="0.25">
      <c r="A21" s="164" t="s">
        <v>11</v>
      </c>
      <c r="B21">
        <v>3.85E-2</v>
      </c>
      <c r="C21">
        <v>518.1</v>
      </c>
      <c r="D21" s="141">
        <f t="shared" ref="D21" si="162">AVERAGE(B21,B22,B23)</f>
        <v>3.9300000000000002E-2</v>
      </c>
      <c r="E21" s="134">
        <f t="shared" ref="E21" si="163">_xlfn.STDEV.S(B21:B23)</f>
        <v>7.2111025509279743E-4</v>
      </c>
      <c r="F21" s="35">
        <f t="shared" si="0"/>
        <v>10.147066575299142</v>
      </c>
      <c r="G21" s="131">
        <f>AVERAGE(F21,F22,F23)</f>
        <v>10.357914711928734</v>
      </c>
      <c r="H21" s="166">
        <f t="shared" ref="H21" si="164">_xlfn.STDEV.S(F21:F23)</f>
        <v>0.19005594198850723</v>
      </c>
      <c r="I21" s="34">
        <f>(F21/F21)*100</f>
        <v>100</v>
      </c>
      <c r="J21" s="169">
        <f>AVERAGE(I21:I23)</f>
        <v>100</v>
      </c>
      <c r="K21" s="167">
        <f>_xlfn.STDEV.S(I21:I23)</f>
        <v>0</v>
      </c>
      <c r="L21" s="79">
        <v>3.2099999999999997E-2</v>
      </c>
      <c r="M21">
        <v>548.6</v>
      </c>
      <c r="N21" s="131">
        <f>AVERAGE(L22,L23)</f>
        <v>3.6650000000000002E-2</v>
      </c>
      <c r="O21" s="135">
        <f>_xlfn.STDEV.S(L22:L23)</f>
        <v>7.0710678118656773E-5</v>
      </c>
      <c r="P21" s="70">
        <f t="shared" si="2"/>
        <v>8.4602814822624008</v>
      </c>
      <c r="Q21" s="131">
        <f>AVERAGE(P22,P23)</f>
        <v>9.6594802593432085</v>
      </c>
      <c r="R21" s="132">
        <f>_xlfn.STDEV.S(P22:P23)</f>
        <v>1.8636518401417897E-2</v>
      </c>
      <c r="S21" s="77">
        <f>(P21/$G$21)*100</f>
        <v>81.679389312977108</v>
      </c>
      <c r="T21" s="169">
        <f>AVERAGE(S22:S23)</f>
        <v>93.256997455470739</v>
      </c>
      <c r="U21" s="167">
        <f>_xlfn.STDEV.S(S22:S23)</f>
        <v>0.17992538961491159</v>
      </c>
      <c r="V21">
        <v>3.9800000000000002E-2</v>
      </c>
      <c r="W21">
        <v>426.7</v>
      </c>
      <c r="X21" s="131">
        <f t="shared" ref="X21" si="165">AVERAGE(V21,V22,V23)</f>
        <v>3.9766666666666665E-2</v>
      </c>
      <c r="Y21" s="135">
        <f t="shared" ref="Y21" si="166">_xlfn.STDEV.S(V21:V23)</f>
        <v>1.4502873278538061E-3</v>
      </c>
      <c r="Z21" s="35">
        <f t="shared" si="4"/>
        <v>10.48969479732223</v>
      </c>
      <c r="AA21" s="131">
        <f t="shared" ref="AA21" si="167">AVERAGE(Z21,Z22,Z23)</f>
        <v>10.480909458295997</v>
      </c>
      <c r="AB21" s="132">
        <f t="shared" ref="AB21" si="168">_xlfn.STDEV.S(Z21:Z23)</f>
        <v>0.38223797581935715</v>
      </c>
      <c r="AC21" s="34">
        <f>(Z21/$G$21)*100</f>
        <v>101.27226463104326</v>
      </c>
      <c r="AD21" s="169">
        <f>AVERAGE(AC21:AC23)</f>
        <v>101.18744698897372</v>
      </c>
      <c r="AE21" s="167">
        <f>_xlfn.STDEV.S(AC21:AC23)</f>
        <v>3.6902985441572631</v>
      </c>
      <c r="AF21">
        <v>3.5999999999999997E-2</v>
      </c>
      <c r="AG21">
        <v>579.1</v>
      </c>
      <c r="AH21" s="131">
        <f t="shared" ref="AH21" si="169">AVERAGE(AF21,AF22,AF23)</f>
        <v>3.7666666666666668E-2</v>
      </c>
      <c r="AI21" s="135">
        <f t="shared" ref="AI21" si="170">_xlfn.STDEV.S(AF21:AF23)</f>
        <v>2.7153882472555086E-3</v>
      </c>
      <c r="AJ21" s="35">
        <f t="shared" si="6"/>
        <v>9.4881661483316631</v>
      </c>
      <c r="AK21" s="131">
        <f t="shared" ref="AK21" si="171">AVERAGE(AJ21,AJ22,AJ23)</f>
        <v>9.9274330996433147</v>
      </c>
      <c r="AL21" s="132">
        <f t="shared" ref="AL21" si="172">_xlfn.STDEV.S(AJ21:AJ23)</f>
        <v>0.71566819019964989</v>
      </c>
      <c r="AM21" s="34">
        <f>(AJ21/$G$21)*100</f>
        <v>91.603053435114489</v>
      </c>
      <c r="AN21" s="169">
        <f>AVERAGE(AM21:AM23)</f>
        <v>95.843935538592021</v>
      </c>
      <c r="AO21" s="167">
        <f>_xlfn.STDEV.S(AM21:AM23)</f>
        <v>6.9093848530674604</v>
      </c>
      <c r="AP21">
        <v>4.1599999999999998E-2</v>
      </c>
      <c r="AQ21">
        <v>518.1</v>
      </c>
      <c r="AR21" s="131">
        <f t="shared" ref="AR21" si="173">AVERAGE(AP21,AP22,AP23)</f>
        <v>4.1766666666666667E-2</v>
      </c>
      <c r="AS21" s="135">
        <f t="shared" ref="AS21" si="174">_xlfn.STDEV.S(AP21:AP23)</f>
        <v>3.7859388972001873E-4</v>
      </c>
      <c r="AT21" s="35">
        <f t="shared" si="8"/>
        <v>10.964103104738813</v>
      </c>
      <c r="AU21" s="131">
        <f t="shared" ref="AU21" si="175">AVERAGE(AT21,AT22,AT23)</f>
        <v>11.008029799869979</v>
      </c>
      <c r="AV21" s="132">
        <f t="shared" ref="AV21" si="176">_xlfn.STDEV.S(AT21:AT23)</f>
        <v>9.9782270233518489E-2</v>
      </c>
      <c r="AW21" s="34">
        <f>(AT21/$G$21)*100</f>
        <v>105.852417302799</v>
      </c>
      <c r="AX21" s="169">
        <f>AVERAGE(AW21:AW23)</f>
        <v>106.27650551314673</v>
      </c>
      <c r="AY21" s="167">
        <f>_xlfn.STDEV.S(AW21:AW23)</f>
        <v>0.96334323083973472</v>
      </c>
      <c r="AZ21">
        <v>2.01E-2</v>
      </c>
      <c r="BA21">
        <v>579.1</v>
      </c>
      <c r="BB21" s="131">
        <f t="shared" ref="BB21" si="177">AVERAGE(AZ21,AZ22,AZ23)</f>
        <v>2.24E-2</v>
      </c>
      <c r="BC21" s="135">
        <f t="shared" ref="BC21" si="178">_xlfn.STDEV.S(AZ21:AZ23)</f>
        <v>1.9974984355438179E-3</v>
      </c>
      <c r="BD21" s="35">
        <f t="shared" si="10"/>
        <v>5.2975594328185123</v>
      </c>
      <c r="BE21" s="131">
        <f t="shared" ref="BE21" si="179">AVERAGE(BD21,BD22,BD23)</f>
        <v>5.9037478256285922</v>
      </c>
      <c r="BF21" s="132">
        <f t="shared" ref="BF21" si="180">_xlfn.STDEV.S(BD21:BD23)</f>
        <v>0.52646102881867585</v>
      </c>
      <c r="BG21" s="34">
        <f>(BD21/$G$21)*100</f>
        <v>51.145038167938928</v>
      </c>
      <c r="BH21" s="169">
        <f>AVERAGE(BG21:BG23)</f>
        <v>56.997455470737911</v>
      </c>
      <c r="BI21" s="167">
        <f>_xlfn.STDEV.S(BG21:BG23)</f>
        <v>5.0826932202132786</v>
      </c>
      <c r="BJ21">
        <v>9.2999999999999992E-3</v>
      </c>
      <c r="BK21">
        <v>579.1</v>
      </c>
      <c r="BL21" s="131">
        <f t="shared" ref="BL21" si="181">AVERAGE(BJ21,BJ22,BJ23)</f>
        <v>8.5000000000000006E-3</v>
      </c>
      <c r="BM21" s="135">
        <f t="shared" ref="BM21" si="182">_xlfn.STDEV.S(BJ21:BJ23)</f>
        <v>6.9999999999999934E-4</v>
      </c>
      <c r="BN21" s="35">
        <f t="shared" si="12"/>
        <v>2.4511095883190133</v>
      </c>
      <c r="BO21" s="131">
        <f t="shared" ref="BO21" si="183">AVERAGE(BN21,BN22,BN23)</f>
        <v>2.2402614516894208</v>
      </c>
      <c r="BP21" s="132">
        <f t="shared" ref="BP21" si="184">_xlfn.STDEV.S(BN21:BN23)</f>
        <v>0.1844921195508934</v>
      </c>
      <c r="BQ21" s="34">
        <f>(BN21/$G$21)*100</f>
        <v>23.664122137404579</v>
      </c>
      <c r="BR21" s="169">
        <f>AVERAGE(BQ21:BQ23)</f>
        <v>21.628498727735366</v>
      </c>
      <c r="BS21" s="167">
        <f>_xlfn.STDEV.S(BQ21:BQ23)</f>
        <v>1.78117048346056</v>
      </c>
      <c r="BT21">
        <v>2.3999999999999998E-3</v>
      </c>
      <c r="BU21">
        <v>487.6</v>
      </c>
      <c r="BV21" s="131">
        <f t="shared" ref="BV21" si="185">AVERAGE(BT21,BT22,BT23)</f>
        <v>2.3666666666666662E-3</v>
      </c>
      <c r="BW21" s="133">
        <f t="shared" ref="BW21" si="186">_xlfn.STDEV.S(BT21:BT23)</f>
        <v>5.7735026918962477E-5</v>
      </c>
      <c r="BX21" s="35">
        <f t="shared" si="14"/>
        <v>0.63254440988877758</v>
      </c>
      <c r="BY21" s="131">
        <f t="shared" ref="BY21" si="187">AVERAGE(BX21,BX22,BX23)</f>
        <v>0.62375907086254456</v>
      </c>
      <c r="BZ21" s="132">
        <f t="shared" ref="BZ21" si="188">_xlfn.STDEV.S(BX21:BX23)</f>
        <v>1.5216653555153276E-2</v>
      </c>
      <c r="CA21" s="34">
        <f>(BX21/$G$21)*100</f>
        <v>6.1068702290076331</v>
      </c>
      <c r="CB21" s="169">
        <f>AVERAGE(CA21:CA23)</f>
        <v>6.0220525869380834</v>
      </c>
      <c r="CC21" s="167">
        <f>_xlfn.STDEV.S(CA21:CA23)</f>
        <v>0.14690846544265301</v>
      </c>
      <c r="CD21">
        <v>1.1000000000000001E-3</v>
      </c>
      <c r="CE21">
        <v>579.1</v>
      </c>
      <c r="CF21" s="131">
        <f t="shared" ref="CF21" si="189">AVERAGE(CD21,CD22,CD23)</f>
        <v>1.1000000000000001E-3</v>
      </c>
      <c r="CG21" s="133">
        <f t="shared" ref="CG21" si="190">_xlfn.STDEV.S(CD21:CD23)</f>
        <v>0</v>
      </c>
      <c r="CH21" s="35">
        <f t="shared" si="16"/>
        <v>0.28991618786568979</v>
      </c>
      <c r="CI21" s="131">
        <f t="shared" ref="CI21" si="191">AVERAGE(CH21,CH22,CH23)</f>
        <v>0.28991618786568979</v>
      </c>
      <c r="CJ21" s="132">
        <f t="shared" ref="CJ21" si="192">_xlfn.STDEV.S(CH21:CH23)</f>
        <v>0</v>
      </c>
      <c r="CK21" s="34">
        <f>(CH21/$G$21)*100</f>
        <v>2.7989821882951658</v>
      </c>
      <c r="CL21" s="169">
        <f>AVERAGE(CK21:CK23)</f>
        <v>2.7989821882951653</v>
      </c>
      <c r="CM21" s="167">
        <f>_xlfn.STDEV.S(CK21:CK23)</f>
        <v>5.4389598220420729E-16</v>
      </c>
      <c r="CN21" s="59">
        <v>2.0000000000000001E-4</v>
      </c>
      <c r="CO21">
        <v>579.1</v>
      </c>
      <c r="CP21" s="131">
        <f>AVERAGE(CN21,CN22,CN23)</f>
        <v>1.3333333333333334E-4</v>
      </c>
      <c r="CQ21" s="132">
        <f>_xlfn.STDEV.S(CN21:CN23)</f>
        <v>5.7735026918962585E-5</v>
      </c>
      <c r="CR21" s="35">
        <f t="shared" si="18"/>
        <v>5.2712034157398134E-2</v>
      </c>
      <c r="CS21" s="131">
        <f t="shared" ref="CS21" si="193">AVERAGE(CR21,CR22,CR23)</f>
        <v>3.5141356104932089E-2</v>
      </c>
      <c r="CT21" s="132">
        <f t="shared" ref="CT21" si="194">_xlfn.STDEV.S(CR21:CR23)</f>
        <v>1.5216653555153281E-2</v>
      </c>
      <c r="CU21" s="34">
        <f>(CR21/$G$21)*100</f>
        <v>0.5089058524173028</v>
      </c>
      <c r="CV21" s="183">
        <f>AVERAGE(CU21:CU23)</f>
        <v>0.33927056827820185</v>
      </c>
      <c r="CW21" s="167">
        <f>_xlfn.STDEV.S(CU21:CU23)</f>
        <v>0.14690846544265293</v>
      </c>
      <c r="CX21" s="60">
        <v>0</v>
      </c>
      <c r="CY21">
        <v>579.1</v>
      </c>
      <c r="CZ21" s="131">
        <f t="shared" ref="CZ21" si="195">AVERAGE(CX21,CX22,CX23)</f>
        <v>0</v>
      </c>
      <c r="DA21" s="132">
        <f t="shared" ref="DA21" si="196">_xlfn.STDEV.S(CX21:CX23)</f>
        <v>0</v>
      </c>
      <c r="DB21" s="35">
        <f t="shared" si="20"/>
        <v>0</v>
      </c>
      <c r="DC21" s="131">
        <f t="shared" ref="DC21" si="197">AVERAGE(DB21,DB22,DB23)</f>
        <v>0</v>
      </c>
      <c r="DD21" s="132">
        <f t="shared" ref="DD21" si="198">_xlfn.STDEV.S(DB21:DB23)</f>
        <v>0</v>
      </c>
      <c r="DE21" s="34">
        <f>(DB21/$G$21)*100</f>
        <v>0</v>
      </c>
      <c r="DF21" s="169">
        <f>AVERAGE(DE21:DE23)</f>
        <v>0</v>
      </c>
      <c r="DG21" s="167">
        <f>_xlfn.STDEV.S(DE21:DE23)</f>
        <v>0</v>
      </c>
      <c r="DH21" s="69"/>
      <c r="DI21" s="69"/>
      <c r="DJ21" s="131" t="e">
        <f t="shared" ref="DJ21" si="199">AVERAGE(DH21,DH22,DH23)</f>
        <v>#DIV/0!</v>
      </c>
      <c r="DK21" s="132" t="e">
        <f t="shared" ref="DK21" si="200">_xlfn.STDEV.S(DH21:DH23)</f>
        <v>#DIV/0!</v>
      </c>
      <c r="DL21" s="35">
        <f t="shared" si="22"/>
        <v>0</v>
      </c>
      <c r="DM21" s="131">
        <f t="shared" ref="DM21" si="201">AVERAGE(DL21,DL22,DL23)</f>
        <v>0</v>
      </c>
      <c r="DN21" s="132">
        <f t="shared" ref="DN21" si="202">_xlfn.STDEV.S(DL21:DL23)</f>
        <v>0</v>
      </c>
      <c r="DO21" s="34">
        <f>(DL21/$G$21)*100</f>
        <v>0</v>
      </c>
      <c r="DP21" s="169">
        <f>AVERAGE(DO21:DO23)</f>
        <v>0</v>
      </c>
      <c r="DQ21" s="167">
        <f>_xlfn.STDEV.S(DO21:DO23)</f>
        <v>0</v>
      </c>
      <c r="DR21">
        <v>0</v>
      </c>
      <c r="DS21">
        <v>579.1</v>
      </c>
      <c r="DT21" s="131">
        <f t="shared" ref="DT21" si="203">AVERAGE(DR21,DR22,DR23)</f>
        <v>0</v>
      </c>
      <c r="DU21" s="132">
        <f t="shared" ref="DU21" si="204">_xlfn.STDEV.S(DR21:DR23)</f>
        <v>0</v>
      </c>
      <c r="DV21" s="35">
        <f t="shared" si="24"/>
        <v>0</v>
      </c>
      <c r="DW21" s="131">
        <f t="shared" ref="DW21" si="205">AVERAGE(DV21,DV22,DV23)</f>
        <v>0</v>
      </c>
      <c r="DX21" s="132">
        <f t="shared" ref="DX21" si="206">_xlfn.STDEV.S(DV21:DV23)</f>
        <v>0</v>
      </c>
      <c r="DY21" s="34">
        <f>(DV21/$G$21)*100</f>
        <v>0</v>
      </c>
      <c r="DZ21" s="169">
        <f>AVERAGE(DY21:DY23)</f>
        <v>0</v>
      </c>
      <c r="EA21" s="167">
        <f>_xlfn.STDEV.S(DY21:DY23)</f>
        <v>0</v>
      </c>
    </row>
    <row r="22" spans="1:131" x14ac:dyDescent="0.25">
      <c r="A22" s="164"/>
      <c r="B22">
        <v>3.9899999999999998E-2</v>
      </c>
      <c r="C22">
        <v>518.1</v>
      </c>
      <c r="D22" s="141"/>
      <c r="E22" s="134"/>
      <c r="F22" s="35">
        <f t="shared" si="0"/>
        <v>10.516050814400927</v>
      </c>
      <c r="G22" s="131"/>
      <c r="H22" s="166"/>
      <c r="I22" s="34">
        <f t="shared" ref="I22:I23" si="207">(F22/F22)*100</f>
        <v>100</v>
      </c>
      <c r="J22" s="169"/>
      <c r="K22" s="167"/>
      <c r="L22">
        <v>3.6700000000000003E-2</v>
      </c>
      <c r="M22">
        <v>548.6</v>
      </c>
      <c r="N22" s="131"/>
      <c r="O22" s="135"/>
      <c r="P22" s="35">
        <f t="shared" si="2"/>
        <v>9.672658267882559</v>
      </c>
      <c r="Q22" s="131"/>
      <c r="R22" s="132"/>
      <c r="S22" s="34">
        <f t="shared" ref="S22:S23" si="208">(P22/$G$21)*100</f>
        <v>93.384223918575074</v>
      </c>
      <c r="T22" s="169"/>
      <c r="U22" s="167"/>
      <c r="V22">
        <v>3.8300000000000001E-2</v>
      </c>
      <c r="W22">
        <v>426.7</v>
      </c>
      <c r="X22" s="131"/>
      <c r="Y22" s="135"/>
      <c r="Z22" s="35">
        <f t="shared" si="4"/>
        <v>10.094354541141744</v>
      </c>
      <c r="AA22" s="131"/>
      <c r="AB22" s="132"/>
      <c r="AC22" s="34">
        <f t="shared" ref="AC22:AC23" si="209">(Z22/$G$21)*100</f>
        <v>97.455470737913501</v>
      </c>
      <c r="AD22" s="169"/>
      <c r="AE22" s="167"/>
      <c r="AF22">
        <v>3.6200000000000003E-2</v>
      </c>
      <c r="AG22">
        <v>579.1</v>
      </c>
      <c r="AH22" s="131"/>
      <c r="AI22" s="135"/>
      <c r="AJ22" s="35">
        <f t="shared" si="6"/>
        <v>9.5408781824890632</v>
      </c>
      <c r="AK22" s="131"/>
      <c r="AL22" s="132"/>
      <c r="AM22" s="34">
        <f t="shared" ref="AM22:AM23" si="210">(AJ22/$G$21)*100</f>
        <v>92.111959287531803</v>
      </c>
      <c r="AN22" s="169"/>
      <c r="AO22" s="167"/>
      <c r="AP22">
        <v>4.2200000000000001E-2</v>
      </c>
      <c r="AQ22">
        <v>518.1</v>
      </c>
      <c r="AR22" s="131"/>
      <c r="AS22" s="135"/>
      <c r="AT22" s="35">
        <f t="shared" si="8"/>
        <v>11.122239207211006</v>
      </c>
      <c r="AU22" s="131"/>
      <c r="AV22" s="132"/>
      <c r="AW22" s="34">
        <f t="shared" ref="AW22:AW23" si="211">(AT22/$G$21)*100</f>
        <v>107.37913486005088</v>
      </c>
      <c r="AX22" s="169"/>
      <c r="AY22" s="167"/>
      <c r="AZ22">
        <v>2.3699999999999999E-2</v>
      </c>
      <c r="BA22">
        <v>579.1</v>
      </c>
      <c r="BB22" s="131"/>
      <c r="BC22" s="135"/>
      <c r="BD22" s="35">
        <f t="shared" si="10"/>
        <v>6.2463760476516796</v>
      </c>
      <c r="BE22" s="131"/>
      <c r="BF22" s="132"/>
      <c r="BG22" s="34">
        <f t="shared" ref="BG22:BG23" si="212">(BD22/$G$21)*100</f>
        <v>60.305343511450381</v>
      </c>
      <c r="BH22" s="169"/>
      <c r="BI22" s="167"/>
      <c r="BJ22">
        <v>8.2000000000000007E-3</v>
      </c>
      <c r="BK22">
        <v>579.1</v>
      </c>
      <c r="BL22" s="131"/>
      <c r="BM22" s="135"/>
      <c r="BN22" s="35">
        <f t="shared" si="12"/>
        <v>2.1611934004533238</v>
      </c>
      <c r="BO22" s="131"/>
      <c r="BP22" s="132"/>
      <c r="BQ22" s="34">
        <f t="shared" ref="BQ22:BQ23" si="213">(BN22/$G$21)*100</f>
        <v>20.865139949109416</v>
      </c>
      <c r="BR22" s="169"/>
      <c r="BS22" s="167"/>
      <c r="BT22">
        <v>2.3E-3</v>
      </c>
      <c r="BU22">
        <v>487.6</v>
      </c>
      <c r="BV22" s="131"/>
      <c r="BW22" s="133"/>
      <c r="BX22" s="35">
        <f t="shared" si="14"/>
        <v>0.60618839281007852</v>
      </c>
      <c r="BY22" s="131"/>
      <c r="BZ22" s="132"/>
      <c r="CA22" s="34">
        <f t="shared" ref="CA22:CA23" si="214">(BX22/$G$21)*100</f>
        <v>5.8524173027989814</v>
      </c>
      <c r="CB22" s="169"/>
      <c r="CC22" s="167"/>
      <c r="CD22">
        <v>1.1000000000000001E-3</v>
      </c>
      <c r="CE22">
        <v>579.1</v>
      </c>
      <c r="CF22" s="131"/>
      <c r="CG22" s="133"/>
      <c r="CH22" s="35">
        <f t="shared" si="16"/>
        <v>0.28991618786568979</v>
      </c>
      <c r="CI22" s="131"/>
      <c r="CJ22" s="132"/>
      <c r="CK22" s="34">
        <f t="shared" ref="CK22:CK23" si="215">(CH22/$G$21)*100</f>
        <v>2.7989821882951658</v>
      </c>
      <c r="CL22" s="169"/>
      <c r="CM22" s="167"/>
      <c r="CN22" s="59">
        <v>1E-4</v>
      </c>
      <c r="CO22">
        <v>579.1</v>
      </c>
      <c r="CP22" s="131"/>
      <c r="CQ22" s="132"/>
      <c r="CR22" s="35">
        <f t="shared" si="18"/>
        <v>2.6356017078699067E-2</v>
      </c>
      <c r="CS22" s="131"/>
      <c r="CT22" s="132"/>
      <c r="CU22" s="34">
        <f t="shared" ref="CU22:CU23" si="216">(CR22/$G$21)*100</f>
        <v>0.2544529262086514</v>
      </c>
      <c r="CV22" s="183"/>
      <c r="CW22" s="167"/>
      <c r="CX22" s="60">
        <v>0</v>
      </c>
      <c r="CY22">
        <v>579.1</v>
      </c>
      <c r="CZ22" s="131"/>
      <c r="DA22" s="132"/>
      <c r="DB22" s="35">
        <f t="shared" si="20"/>
        <v>0</v>
      </c>
      <c r="DC22" s="131"/>
      <c r="DD22" s="132"/>
      <c r="DE22" s="34">
        <f t="shared" ref="DE22:DE23" si="217">(DB22/$G$21)*100</f>
        <v>0</v>
      </c>
      <c r="DF22" s="169"/>
      <c r="DG22" s="167"/>
      <c r="DH22" s="69"/>
      <c r="DI22" s="69"/>
      <c r="DJ22" s="131"/>
      <c r="DK22" s="132"/>
      <c r="DL22" s="35">
        <f t="shared" si="22"/>
        <v>0</v>
      </c>
      <c r="DM22" s="131"/>
      <c r="DN22" s="132"/>
      <c r="DO22" s="34">
        <f t="shared" ref="DO22:DO23" si="218">(DL22/$G$21)*100</f>
        <v>0</v>
      </c>
      <c r="DP22" s="169"/>
      <c r="DQ22" s="167"/>
      <c r="DR22">
        <v>0</v>
      </c>
      <c r="DS22">
        <v>579.1</v>
      </c>
      <c r="DT22" s="131"/>
      <c r="DU22" s="132"/>
      <c r="DV22" s="35">
        <f t="shared" si="24"/>
        <v>0</v>
      </c>
      <c r="DW22" s="131"/>
      <c r="DX22" s="132"/>
      <c r="DY22" s="34">
        <f t="shared" ref="DY22:DY23" si="219">(DV22/$G$21)*100</f>
        <v>0</v>
      </c>
      <c r="DZ22" s="169"/>
      <c r="EA22" s="167"/>
    </row>
    <row r="23" spans="1:131" x14ac:dyDescent="0.25">
      <c r="A23" s="164"/>
      <c r="B23">
        <v>3.95E-2</v>
      </c>
      <c r="C23">
        <v>518.1</v>
      </c>
      <c r="D23" s="141"/>
      <c r="E23" s="134"/>
      <c r="F23" s="35">
        <f t="shared" si="0"/>
        <v>10.410626746086132</v>
      </c>
      <c r="G23" s="131"/>
      <c r="H23" s="166"/>
      <c r="I23" s="34">
        <f t="shared" si="207"/>
        <v>100</v>
      </c>
      <c r="J23" s="169"/>
      <c r="K23" s="167"/>
      <c r="L23">
        <v>3.6600000000000001E-2</v>
      </c>
      <c r="M23">
        <v>548.6</v>
      </c>
      <c r="N23" s="131"/>
      <c r="O23" s="135"/>
      <c r="P23" s="35">
        <f t="shared" si="2"/>
        <v>9.6463022508038581</v>
      </c>
      <c r="Q23" s="131"/>
      <c r="R23" s="132"/>
      <c r="S23" s="34">
        <f t="shared" si="208"/>
        <v>93.129770992366403</v>
      </c>
      <c r="T23" s="169"/>
      <c r="U23" s="167"/>
      <c r="V23">
        <v>4.1200000000000001E-2</v>
      </c>
      <c r="W23">
        <v>426.7</v>
      </c>
      <c r="X23" s="131"/>
      <c r="Y23" s="135"/>
      <c r="Z23" s="35">
        <f t="shared" si="4"/>
        <v>10.858679036424016</v>
      </c>
      <c r="AA23" s="131"/>
      <c r="AB23" s="132"/>
      <c r="AC23" s="34">
        <f t="shared" si="209"/>
        <v>104.83460559796438</v>
      </c>
      <c r="AD23" s="169"/>
      <c r="AE23" s="167"/>
      <c r="AF23">
        <v>4.0800000000000003E-2</v>
      </c>
      <c r="AG23">
        <v>579.1</v>
      </c>
      <c r="AH23" s="131"/>
      <c r="AI23" s="135"/>
      <c r="AJ23" s="35">
        <f t="shared" si="6"/>
        <v>10.753254968109221</v>
      </c>
      <c r="AK23" s="131"/>
      <c r="AL23" s="132"/>
      <c r="AM23" s="34">
        <f t="shared" si="210"/>
        <v>103.81679389312978</v>
      </c>
      <c r="AN23" s="169"/>
      <c r="AO23" s="167"/>
      <c r="AP23">
        <v>4.1500000000000002E-2</v>
      </c>
      <c r="AQ23">
        <v>518.1</v>
      </c>
      <c r="AR23" s="131"/>
      <c r="AS23" s="135"/>
      <c r="AT23" s="35">
        <f t="shared" si="8"/>
        <v>10.937747087660114</v>
      </c>
      <c r="AU23" s="131"/>
      <c r="AV23" s="132"/>
      <c r="AW23" s="34">
        <f t="shared" si="211"/>
        <v>105.59796437659033</v>
      </c>
      <c r="AX23" s="169"/>
      <c r="AY23" s="167"/>
      <c r="AZ23">
        <v>2.3400000000000001E-2</v>
      </c>
      <c r="BA23">
        <v>579.1</v>
      </c>
      <c r="BB23" s="131"/>
      <c r="BC23" s="135"/>
      <c r="BD23" s="35">
        <f t="shared" si="10"/>
        <v>6.1673079964155821</v>
      </c>
      <c r="BE23" s="131"/>
      <c r="BF23" s="132"/>
      <c r="BG23" s="34">
        <f t="shared" si="212"/>
        <v>59.541984732824424</v>
      </c>
      <c r="BH23" s="169"/>
      <c r="BI23" s="167"/>
      <c r="BJ23">
        <v>8.0000000000000002E-3</v>
      </c>
      <c r="BK23">
        <v>579.1</v>
      </c>
      <c r="BL23" s="131"/>
      <c r="BM23" s="135"/>
      <c r="BN23" s="35">
        <f t="shared" si="12"/>
        <v>2.1084813662959254</v>
      </c>
      <c r="BO23" s="131"/>
      <c r="BP23" s="132"/>
      <c r="BQ23" s="34">
        <f t="shared" si="213"/>
        <v>20.356234096692109</v>
      </c>
      <c r="BR23" s="169"/>
      <c r="BS23" s="167"/>
      <c r="BT23">
        <v>2.3999999999999998E-3</v>
      </c>
      <c r="BU23">
        <v>487.6</v>
      </c>
      <c r="BV23" s="131"/>
      <c r="BW23" s="133"/>
      <c r="BX23" s="35">
        <f t="shared" si="14"/>
        <v>0.63254440988877758</v>
      </c>
      <c r="BY23" s="131"/>
      <c r="BZ23" s="132"/>
      <c r="CA23" s="34">
        <f t="shared" si="214"/>
        <v>6.1068702290076331</v>
      </c>
      <c r="CB23" s="169"/>
      <c r="CC23" s="167"/>
      <c r="CD23">
        <v>1.1000000000000001E-3</v>
      </c>
      <c r="CE23">
        <v>579.1</v>
      </c>
      <c r="CF23" s="131"/>
      <c r="CG23" s="133"/>
      <c r="CH23" s="35">
        <f t="shared" si="16"/>
        <v>0.28991618786568979</v>
      </c>
      <c r="CI23" s="131"/>
      <c r="CJ23" s="132"/>
      <c r="CK23" s="34">
        <f t="shared" si="215"/>
        <v>2.7989821882951658</v>
      </c>
      <c r="CL23" s="169"/>
      <c r="CM23" s="167"/>
      <c r="CN23" s="59">
        <v>1E-4</v>
      </c>
      <c r="CO23">
        <v>579.1</v>
      </c>
      <c r="CP23" s="131"/>
      <c r="CQ23" s="132"/>
      <c r="CR23" s="35">
        <f t="shared" si="18"/>
        <v>2.6356017078699067E-2</v>
      </c>
      <c r="CS23" s="131"/>
      <c r="CT23" s="132"/>
      <c r="CU23" s="34">
        <f t="shared" si="216"/>
        <v>0.2544529262086514</v>
      </c>
      <c r="CV23" s="183"/>
      <c r="CW23" s="167"/>
      <c r="CX23" s="60">
        <v>0</v>
      </c>
      <c r="CY23">
        <v>579.1</v>
      </c>
      <c r="CZ23" s="131"/>
      <c r="DA23" s="132"/>
      <c r="DB23" s="35">
        <f t="shared" si="20"/>
        <v>0</v>
      </c>
      <c r="DC23" s="131"/>
      <c r="DD23" s="132"/>
      <c r="DE23" s="34">
        <f t="shared" si="217"/>
        <v>0</v>
      </c>
      <c r="DF23" s="169"/>
      <c r="DG23" s="167"/>
      <c r="DH23" s="69"/>
      <c r="DI23" s="69"/>
      <c r="DJ23" s="131"/>
      <c r="DK23" s="132"/>
      <c r="DL23" s="35">
        <f t="shared" si="22"/>
        <v>0</v>
      </c>
      <c r="DM23" s="131"/>
      <c r="DN23" s="132"/>
      <c r="DO23" s="34">
        <f t="shared" si="218"/>
        <v>0</v>
      </c>
      <c r="DP23" s="169"/>
      <c r="DQ23" s="167"/>
      <c r="DR23">
        <v>0</v>
      </c>
      <c r="DS23">
        <v>579.1</v>
      </c>
      <c r="DT23" s="131"/>
      <c r="DU23" s="132"/>
      <c r="DV23" s="35">
        <f t="shared" si="24"/>
        <v>0</v>
      </c>
      <c r="DW23" s="131"/>
      <c r="DX23" s="132"/>
      <c r="DY23" s="34">
        <f t="shared" si="219"/>
        <v>0</v>
      </c>
      <c r="DZ23" s="169"/>
      <c r="EA23" s="167"/>
    </row>
    <row r="24" spans="1:131" x14ac:dyDescent="0.25">
      <c r="A24" s="158" t="s">
        <v>12</v>
      </c>
      <c r="B24">
        <v>4.4999999999999998E-2</v>
      </c>
      <c r="C24">
        <v>518.1</v>
      </c>
      <c r="D24" s="141">
        <f>AVERAGE(B24,B26)</f>
        <v>4.4549999999999999E-2</v>
      </c>
      <c r="E24" s="134">
        <f>_xlfn.STDEV.S(B24,B26)</f>
        <v>6.3639610306789136E-4</v>
      </c>
      <c r="F24" s="35">
        <f t="shared" si="0"/>
        <v>11.860207685414579</v>
      </c>
      <c r="G24" s="131">
        <f>AVERAGE(F24,F26)</f>
        <v>11.741605608560434</v>
      </c>
      <c r="H24" s="166">
        <f>_xlfn.STDEV.S(F24,F26)</f>
        <v>0.16772866561274727</v>
      </c>
      <c r="I24" s="34">
        <f>(F24/F24)*100</f>
        <v>100</v>
      </c>
      <c r="J24" s="169">
        <f>AVERAGE(I24:I26)</f>
        <v>100</v>
      </c>
      <c r="K24" s="167">
        <f>_xlfn.STDEV.S(I24:I26)</f>
        <v>0</v>
      </c>
      <c r="L24">
        <v>4.1300000000000003E-2</v>
      </c>
      <c r="M24">
        <v>548.6</v>
      </c>
      <c r="N24" s="131">
        <f t="shared" ref="N24" si="220">AVERAGE(L24,L25,L26)</f>
        <v>4.2833333333333334E-2</v>
      </c>
      <c r="O24" s="135">
        <f t="shared" ref="O24" si="221">_xlfn.STDEV.S(L24:L26)</f>
        <v>1.3428824718989102E-3</v>
      </c>
      <c r="P24" s="35">
        <f t="shared" si="2"/>
        <v>10.885035053502717</v>
      </c>
      <c r="Q24" s="131">
        <f t="shared" ref="Q24" si="222">AVERAGE(P24,P25,P26)</f>
        <v>11.289160648709435</v>
      </c>
      <c r="R24" s="132">
        <f t="shared" ref="R24" si="223">_xlfn.STDEV.S(P24:P26)</f>
        <v>0.35393033364053222</v>
      </c>
      <c r="S24" s="34">
        <f>(P24/$G$24)*100</f>
        <v>92.704826038159396</v>
      </c>
      <c r="T24" s="169">
        <f>AVERAGE(S24:S26)</f>
        <v>96.146651702207279</v>
      </c>
      <c r="U24" s="167">
        <f>_xlfn.STDEV.S(S24:S26)</f>
        <v>3.0143265362489493</v>
      </c>
      <c r="V24">
        <v>4.7800000000000002E-2</v>
      </c>
      <c r="W24">
        <v>426.7</v>
      </c>
      <c r="X24" s="131">
        <f t="shared" ref="X24" si="224">AVERAGE(V24,V25,V26)</f>
        <v>4.979999999999999E-2</v>
      </c>
      <c r="Y24" s="135">
        <f t="shared" ref="Y24" si="225">_xlfn.STDEV.S(V24:V26)</f>
        <v>1.9999999999999983E-3</v>
      </c>
      <c r="Z24" s="35">
        <f t="shared" si="4"/>
        <v>12.598176163618154</v>
      </c>
      <c r="AA24" s="131">
        <f t="shared" ref="AA24" si="226">AVERAGE(Z24,Z25,Z26)</f>
        <v>13.125296505192134</v>
      </c>
      <c r="AB24" s="132">
        <f t="shared" ref="AB24" si="227">_xlfn.STDEV.S(Z24:Z26)</f>
        <v>0.52712034157398158</v>
      </c>
      <c r="AC24" s="34">
        <f>(Z24/$G$24)*100</f>
        <v>107.29517396184063</v>
      </c>
      <c r="AD24" s="169">
        <f>AVERAGE(AC24:AC26)</f>
        <v>111.78451178451178</v>
      </c>
      <c r="AE24" s="167">
        <f>_xlfn.STDEV.S(AC24:AC26)</f>
        <v>4.4893378226711533</v>
      </c>
      <c r="AF24" s="84">
        <v>4.2500000000000003E-2</v>
      </c>
      <c r="AG24" s="84">
        <v>579.1</v>
      </c>
      <c r="AH24" s="138">
        <f t="shared" ref="AH24" si="228">AVERAGE(AF24,AF25,AF26)</f>
        <v>4.2033333333333332E-2</v>
      </c>
      <c r="AI24" s="165">
        <f t="shared" ref="AI24" si="229">_xlfn.STDEV.S(AF24:AF26)</f>
        <v>1.7473789896108218E-3</v>
      </c>
      <c r="AJ24" s="85">
        <f t="shared" si="6"/>
        <v>11.201307258447104</v>
      </c>
      <c r="AK24" s="138">
        <f t="shared" ref="AK24" si="230">AVERAGE(AJ24,AJ25,AJ26)</f>
        <v>11.078312512079842</v>
      </c>
      <c r="AL24" s="139">
        <f t="shared" ref="AL24" si="231">_xlfn.STDEV.S(AJ24:AJ26)</f>
        <v>0.4605395049314272</v>
      </c>
      <c r="AM24" s="86">
        <f>(AJ24/$G$24)*100</f>
        <v>95.398428731762081</v>
      </c>
      <c r="AN24" s="170">
        <f>AVERAGE(AM24:AM26)</f>
        <v>94.350916573138804</v>
      </c>
      <c r="AO24" s="171">
        <f>_xlfn.STDEV.S(AM24:AM26)</f>
        <v>3.9222872943003848</v>
      </c>
      <c r="AP24">
        <v>5.0599999999999999E-2</v>
      </c>
      <c r="AQ24">
        <v>518.1</v>
      </c>
      <c r="AR24" s="131">
        <f t="shared" ref="AR24" si="232">AVERAGE(AP24,AP25,AP26)</f>
        <v>5.0966666666666667E-2</v>
      </c>
      <c r="AS24" s="135">
        <f t="shared" ref="AS24" si="233">_xlfn.STDEV.S(AP24:AP26)</f>
        <v>3.2145502536643313E-4</v>
      </c>
      <c r="AT24" s="35">
        <f t="shared" si="8"/>
        <v>13.336144641821727</v>
      </c>
      <c r="AU24" s="131">
        <f t="shared" ref="AU24" si="234">AVERAGE(AT24,AT25,AT26)</f>
        <v>13.43278337111029</v>
      </c>
      <c r="AV24" s="132">
        <f t="shared" ref="AV24" si="235">_xlfn.STDEV.S(AT24:AT26)</f>
        <v>8.4722741385913514E-2</v>
      </c>
      <c r="AW24" s="34">
        <f>(AT24/$G$24)*100</f>
        <v>113.58024691358024</v>
      </c>
      <c r="AX24" s="169">
        <f>AVERAGE(AW24:AW26)</f>
        <v>114.40329218106996</v>
      </c>
      <c r="AY24" s="167">
        <f>_xlfn.STDEV.S(AW24:AW26)</f>
        <v>0.72156010183263253</v>
      </c>
      <c r="AZ24">
        <v>4.5900000000000003E-2</v>
      </c>
      <c r="BA24">
        <v>579.1</v>
      </c>
      <c r="BB24" s="131">
        <f t="shared" ref="BB24" si="236">AVERAGE(AZ24,AZ25,AZ26)</f>
        <v>4.4500000000000005E-2</v>
      </c>
      <c r="BC24" s="135">
        <f t="shared" ref="BC24" si="237">_xlfn.STDEV.S(AZ24:AZ26)</f>
        <v>1.2489995996796826E-3</v>
      </c>
      <c r="BD24" s="35">
        <f t="shared" si="10"/>
        <v>12.097411839122874</v>
      </c>
      <c r="BE24" s="131">
        <f t="shared" ref="BE24" si="238">AVERAGE(BD24,BD25,BD26)</f>
        <v>11.728427600021087</v>
      </c>
      <c r="BF24" s="132">
        <f t="shared" ref="BF24" si="239">_xlfn.STDEV.S(BD24:BD26)</f>
        <v>0.32918654780446033</v>
      </c>
      <c r="BG24" s="34">
        <f>(BD24/$G$24)*100</f>
        <v>103.03030303030305</v>
      </c>
      <c r="BH24" s="169">
        <f>AVERAGE(BG24:BG26)</f>
        <v>99.887766554433242</v>
      </c>
      <c r="BI24" s="167">
        <f>_xlfn.STDEV.S(BG24:BG26)</f>
        <v>2.8035905716715637</v>
      </c>
      <c r="BJ24">
        <v>4.6399999999999997E-2</v>
      </c>
      <c r="BK24">
        <v>579.1</v>
      </c>
      <c r="BL24" s="131">
        <f>AVERAGE(BJ24,BJ26)</f>
        <v>4.725E-2</v>
      </c>
      <c r="BM24" s="135">
        <f>_xlfn.STDEV.S(BJ24,BJ26)</f>
        <v>1.2020815280171309E-3</v>
      </c>
      <c r="BN24" s="35">
        <f t="shared" si="12"/>
        <v>12.229191924516368</v>
      </c>
      <c r="BO24" s="131">
        <f>AVERAGE(BN24,BN26)</f>
        <v>12.45321806968531</v>
      </c>
      <c r="BP24" s="132">
        <f>_xlfn.STDEV.S(BN24,BN26)</f>
        <v>0.31682081282408042</v>
      </c>
      <c r="BQ24" s="34">
        <f>(BN24/$G$24)*100</f>
        <v>104.15263748597083</v>
      </c>
      <c r="BR24" s="169">
        <f>AVERAGE(BQ24,BQ26)</f>
        <v>106.06060606060606</v>
      </c>
      <c r="BS24" s="167">
        <f>_xlfn.STDEV.S(BQ24,BQ26)</f>
        <v>2.6982750348308104</v>
      </c>
      <c r="BT24" s="84">
        <v>0.02</v>
      </c>
      <c r="BU24" s="84">
        <v>487.6</v>
      </c>
      <c r="BV24" s="138">
        <f>AVERAGE(BT24,BT25)</f>
        <v>1.43E-2</v>
      </c>
      <c r="BW24" s="176">
        <f>_xlfn.STDEV.S(BT24:BT25)</f>
        <v>8.0610173055266424E-3</v>
      </c>
      <c r="BX24" s="85">
        <f t="shared" si="14"/>
        <v>5.271203415739814</v>
      </c>
      <c r="BY24" s="138">
        <f>AVERAGE(BX24,BX25)</f>
        <v>3.7689104422539668</v>
      </c>
      <c r="BZ24" s="139">
        <f>_xlfn.STDEV.S(BX24:BX25)</f>
        <v>2.1245630977614889</v>
      </c>
      <c r="CA24" s="86">
        <f>(BX24/$G$24)*100</f>
        <v>44.893378226711569</v>
      </c>
      <c r="CB24" s="170">
        <f>AVERAGE(CA24:CA25)</f>
        <v>32.098765432098773</v>
      </c>
      <c r="CC24" s="171">
        <f>_xlfn.STDEV.S(CA24:CA25)</f>
        <v>18.094314939453742</v>
      </c>
      <c r="CD24">
        <v>1.72E-2</v>
      </c>
      <c r="CE24">
        <v>579.1</v>
      </c>
      <c r="CF24" s="131">
        <f t="shared" ref="CF24" si="240">AVERAGE(CD24,CD25,CD26)</f>
        <v>1.6866666666666669E-2</v>
      </c>
      <c r="CG24" s="133">
        <f t="shared" ref="CG24" si="241">_xlfn.STDEV.S(CD24:CD26)</f>
        <v>4.1633319989322595E-4</v>
      </c>
      <c r="CH24" s="35">
        <f t="shared" si="16"/>
        <v>4.53323493753624</v>
      </c>
      <c r="CI24" s="131">
        <f t="shared" ref="CI24" si="242">AVERAGE(CH24,CH25,CH26)</f>
        <v>4.44538154727391</v>
      </c>
      <c r="CJ24" s="132">
        <f t="shared" ref="CJ24" si="243">_xlfn.STDEV.S(CH24:CH26)</f>
        <v>0.10972884926815304</v>
      </c>
      <c r="CK24" s="34">
        <f>(CH24/$G$24)*100</f>
        <v>38.608305274971947</v>
      </c>
      <c r="CL24" s="169">
        <f>AVERAGE(CK24:CK26)</f>
        <v>37.860082304526749</v>
      </c>
      <c r="CM24" s="167">
        <f>_xlfn.STDEV.S(CK24:CK26)</f>
        <v>0.93453019055718523</v>
      </c>
      <c r="CN24">
        <v>9.1000000000000004E-3</v>
      </c>
      <c r="CO24">
        <v>579.1</v>
      </c>
      <c r="CP24" s="131">
        <f t="shared" ref="CP24" si="244">AVERAGE(CN24,CN25,CN26)</f>
        <v>9.4666666666666666E-3</v>
      </c>
      <c r="CQ24" s="132">
        <f t="shared" ref="CQ24" si="245">_xlfn.STDEV.S(CN24:CN26)</f>
        <v>5.5075705472860991E-4</v>
      </c>
      <c r="CR24" s="35">
        <f t="shared" si="18"/>
        <v>2.3983975541616154</v>
      </c>
      <c r="CS24" s="131">
        <f t="shared" ref="CS24" si="246">AVERAGE(CR24,CR25,CR26)</f>
        <v>2.4950362834501782</v>
      </c>
      <c r="CT24" s="132">
        <f t="shared" ref="CT24" si="247">_xlfn.STDEV.S(CR24:CR26)</f>
        <v>0.14515762340641236</v>
      </c>
      <c r="CU24" s="34">
        <f>(CR24/$G$24)*100</f>
        <v>20.426487093153764</v>
      </c>
      <c r="CV24" s="169">
        <f>AVERAGE(CU24:CU26)</f>
        <v>21.249532360643471</v>
      </c>
      <c r="CW24" s="167">
        <f>_xlfn.STDEV.S(CU24:CU26)</f>
        <v>1.2362672384480564</v>
      </c>
      <c r="CX24" s="60">
        <v>1E-3</v>
      </c>
      <c r="CY24">
        <v>579.1</v>
      </c>
      <c r="CZ24" s="131">
        <f t="shared" ref="CZ24" si="248">AVERAGE(CX24,CX25,CX26)</f>
        <v>9.3333333333333332E-4</v>
      </c>
      <c r="DA24" s="132">
        <f t="shared" ref="DA24" si="249">_xlfn.STDEV.S(CX24:CX26)</f>
        <v>5.7735026918962599E-5</v>
      </c>
      <c r="DB24" s="35">
        <f t="shared" si="20"/>
        <v>0.26356017078699068</v>
      </c>
      <c r="DC24" s="131">
        <f t="shared" ref="DC24" si="250">AVERAGE(DB24,DB25,DB26)</f>
        <v>0.24598949273452464</v>
      </c>
      <c r="DD24" s="132">
        <f t="shared" ref="DD24" si="251">_xlfn.STDEV.S(DB24:DB26)</f>
        <v>1.5216653555153276E-2</v>
      </c>
      <c r="DE24" s="34">
        <f>(DB24/$G$24)*100</f>
        <v>2.244668911335578</v>
      </c>
      <c r="DF24" s="169">
        <f>AVERAGE(DE24:DE26)</f>
        <v>2.0950243172465393</v>
      </c>
      <c r="DG24" s="167">
        <f>_xlfn.STDEV.S(DE24:DE26)</f>
        <v>0.12959602002011794</v>
      </c>
      <c r="DH24" s="59">
        <v>2.9999999999999997E-4</v>
      </c>
      <c r="DI24">
        <v>579.1</v>
      </c>
      <c r="DJ24" s="131">
        <f t="shared" ref="DJ24" si="252">AVERAGE(DH24,DH25,DH26)</f>
        <v>2.9999999999999997E-4</v>
      </c>
      <c r="DK24" s="132">
        <f t="shared" ref="DK24" si="253">_xlfn.STDEV.S(DH24:DH26)</f>
        <v>0</v>
      </c>
      <c r="DL24" s="35">
        <f t="shared" si="22"/>
        <v>7.9068051236097198E-2</v>
      </c>
      <c r="DM24" s="131">
        <f t="shared" ref="DM24" si="254">AVERAGE(DL24,DL25,DL26)</f>
        <v>7.9068051236097198E-2</v>
      </c>
      <c r="DN24" s="132">
        <f t="shared" ref="DN24" si="255">_xlfn.STDEV.S(DL24:DL26)</f>
        <v>0</v>
      </c>
      <c r="DO24" s="34">
        <f>(DL24/$G$24)*100</f>
        <v>0.67340067340067333</v>
      </c>
      <c r="DP24" s="169">
        <f>AVERAGE(DO24:DO26)</f>
        <v>0.67340067340067333</v>
      </c>
      <c r="DQ24" s="167">
        <f>_xlfn.STDEV.S(DO24:DO26)</f>
        <v>0</v>
      </c>
      <c r="DR24" s="60">
        <v>2.0000000000000001E-4</v>
      </c>
      <c r="DS24">
        <v>579.1</v>
      </c>
      <c r="DT24" s="131">
        <f t="shared" ref="DT24" si="256">AVERAGE(DR24,DR25,DR26)</f>
        <v>2.0000000000000001E-4</v>
      </c>
      <c r="DU24" s="132">
        <f t="shared" ref="DU24" si="257">_xlfn.STDEV.S(DR24:DR26)</f>
        <v>0</v>
      </c>
      <c r="DV24" s="35">
        <f t="shared" si="24"/>
        <v>5.2712034157398134E-2</v>
      </c>
      <c r="DW24" s="131">
        <f t="shared" ref="DW24" si="258">AVERAGE(DV24,DV25,DV26)</f>
        <v>5.2712034157398134E-2</v>
      </c>
      <c r="DX24" s="132">
        <f t="shared" ref="DX24" si="259">_xlfn.STDEV.S(DV24:DV26)</f>
        <v>0</v>
      </c>
      <c r="DY24" s="34">
        <f>(DV24/$G$24)*100</f>
        <v>0.44893378226711567</v>
      </c>
      <c r="DZ24" s="183">
        <f>AVERAGE(DY24:DY26)</f>
        <v>0.44893378226711561</v>
      </c>
      <c r="EA24" s="167">
        <f>_xlfn.STDEV.S(DY24:DY26)</f>
        <v>6.7986997775525911E-17</v>
      </c>
    </row>
    <row r="25" spans="1:131" x14ac:dyDescent="0.25">
      <c r="A25" s="158"/>
      <c r="B25" s="79">
        <v>5.04E-2</v>
      </c>
      <c r="C25">
        <v>518.1</v>
      </c>
      <c r="D25" s="141"/>
      <c r="E25" s="134"/>
      <c r="F25" s="70">
        <f t="shared" si="0"/>
        <v>13.283432607664331</v>
      </c>
      <c r="G25" s="131"/>
      <c r="H25" s="166"/>
      <c r="I25" s="34">
        <f t="shared" ref="I25:I29" si="260">(F25/F25)*100</f>
        <v>100</v>
      </c>
      <c r="J25" s="169"/>
      <c r="K25" s="167"/>
      <c r="L25">
        <v>4.3799999999999999E-2</v>
      </c>
      <c r="M25">
        <v>548.6</v>
      </c>
      <c r="N25" s="131"/>
      <c r="O25" s="135"/>
      <c r="P25" s="35">
        <f t="shared" si="2"/>
        <v>11.543935480470191</v>
      </c>
      <c r="Q25" s="131"/>
      <c r="R25" s="132"/>
      <c r="S25" s="34">
        <f>(P25/$G$24)*100</f>
        <v>98.316498316498311</v>
      </c>
      <c r="T25" s="169"/>
      <c r="U25" s="167"/>
      <c r="V25">
        <v>5.1799999999999999E-2</v>
      </c>
      <c r="W25">
        <v>426.7</v>
      </c>
      <c r="X25" s="131"/>
      <c r="Y25" s="135"/>
      <c r="Z25" s="35">
        <f t="shared" si="4"/>
        <v>13.652416846766117</v>
      </c>
      <c r="AA25" s="131"/>
      <c r="AB25" s="132"/>
      <c r="AC25" s="34">
        <f>(Z25/$G$24)*100</f>
        <v>116.27384960718294</v>
      </c>
      <c r="AD25" s="169"/>
      <c r="AE25" s="167"/>
      <c r="AF25" s="84">
        <v>4.0099999999999997E-2</v>
      </c>
      <c r="AG25" s="84">
        <v>579.1</v>
      </c>
      <c r="AH25" s="138"/>
      <c r="AI25" s="165"/>
      <c r="AJ25" s="85">
        <f t="shared" si="6"/>
        <v>10.568762848558325</v>
      </c>
      <c r="AK25" s="138"/>
      <c r="AL25" s="139"/>
      <c r="AM25" s="86">
        <f>(AJ25/$G$24)*100</f>
        <v>90.011223344556683</v>
      </c>
      <c r="AN25" s="170"/>
      <c r="AO25" s="171"/>
      <c r="AP25">
        <v>5.1200000000000002E-2</v>
      </c>
      <c r="AQ25">
        <v>518.1</v>
      </c>
      <c r="AR25" s="131"/>
      <c r="AS25" s="135"/>
      <c r="AT25" s="35">
        <f t="shared" si="8"/>
        <v>13.494280744293922</v>
      </c>
      <c r="AU25" s="131"/>
      <c r="AV25" s="132"/>
      <c r="AW25" s="34">
        <f>(AT25/$G$24)*100</f>
        <v>114.92704826038161</v>
      </c>
      <c r="AX25" s="169"/>
      <c r="AY25" s="167"/>
      <c r="AZ25">
        <v>4.41E-2</v>
      </c>
      <c r="BA25">
        <v>579.1</v>
      </c>
      <c r="BB25" s="131"/>
      <c r="BC25" s="135"/>
      <c r="BD25" s="35">
        <f t="shared" si="10"/>
        <v>11.62300353170629</v>
      </c>
      <c r="BE25" s="131"/>
      <c r="BF25" s="132"/>
      <c r="BG25" s="34">
        <f>(BD25/$G$24)*100</f>
        <v>98.989898989899004</v>
      </c>
      <c r="BH25" s="169"/>
      <c r="BI25" s="167"/>
      <c r="BJ25" s="65">
        <v>3.4799999999999998E-2</v>
      </c>
      <c r="BK25">
        <v>579.1</v>
      </c>
      <c r="BL25" s="131"/>
      <c r="BM25" s="135"/>
      <c r="BN25" s="35">
        <f t="shared" si="12"/>
        <v>9.1718939433872748</v>
      </c>
      <c r="BO25" s="131"/>
      <c r="BP25" s="132"/>
      <c r="BQ25" s="77">
        <f>(BN25/$G$24)*100</f>
        <v>78.114478114478118</v>
      </c>
      <c r="BR25" s="169"/>
      <c r="BS25" s="167"/>
      <c r="BT25" s="84">
        <v>8.6E-3</v>
      </c>
      <c r="BU25" s="84">
        <v>487.6</v>
      </c>
      <c r="BV25" s="138"/>
      <c r="BW25" s="176"/>
      <c r="BX25" s="85">
        <f t="shared" si="14"/>
        <v>2.26661746876812</v>
      </c>
      <c r="BY25" s="138"/>
      <c r="BZ25" s="139"/>
      <c r="CA25" s="86">
        <f>(BX25/$G$24)*100</f>
        <v>19.304152637485974</v>
      </c>
      <c r="CB25" s="170"/>
      <c r="CC25" s="171"/>
      <c r="CD25">
        <v>1.6400000000000001E-2</v>
      </c>
      <c r="CE25">
        <v>579.1</v>
      </c>
      <c r="CF25" s="131"/>
      <c r="CG25" s="133"/>
      <c r="CH25" s="35">
        <f t="shared" si="16"/>
        <v>4.3223868009066475</v>
      </c>
      <c r="CI25" s="131"/>
      <c r="CJ25" s="132"/>
      <c r="CK25" s="34">
        <f>(CH25/$G$24)*100</f>
        <v>36.812570145903486</v>
      </c>
      <c r="CL25" s="169"/>
      <c r="CM25" s="167"/>
      <c r="CN25">
        <v>9.1999999999999998E-3</v>
      </c>
      <c r="CO25">
        <v>579.1</v>
      </c>
      <c r="CP25" s="131"/>
      <c r="CQ25" s="132"/>
      <c r="CR25" s="35">
        <f t="shared" si="18"/>
        <v>2.4247535712403141</v>
      </c>
      <c r="CS25" s="131"/>
      <c r="CT25" s="132"/>
      <c r="CU25" s="34">
        <f>(CR25/$G$24)*100</f>
        <v>20.65095398428732</v>
      </c>
      <c r="CV25" s="169"/>
      <c r="CW25" s="167"/>
      <c r="CX25" s="59">
        <v>8.9999999999999998E-4</v>
      </c>
      <c r="CY25">
        <v>579.1</v>
      </c>
      <c r="CZ25" s="131"/>
      <c r="DA25" s="132"/>
      <c r="DB25" s="35">
        <f t="shared" si="20"/>
        <v>0.23720415370829162</v>
      </c>
      <c r="DC25" s="131"/>
      <c r="DD25" s="132"/>
      <c r="DE25" s="34">
        <f>(DB25/$G$24)*100</f>
        <v>2.0202020202020203</v>
      </c>
      <c r="DF25" s="169"/>
      <c r="DG25" s="167"/>
      <c r="DH25" s="59">
        <v>2.9999999999999997E-4</v>
      </c>
      <c r="DI25">
        <v>579.1</v>
      </c>
      <c r="DJ25" s="131"/>
      <c r="DK25" s="132"/>
      <c r="DL25" s="35">
        <f t="shared" si="22"/>
        <v>7.9068051236097198E-2</v>
      </c>
      <c r="DM25" s="131"/>
      <c r="DN25" s="132"/>
      <c r="DO25" s="34">
        <f>(DL25/$G$24)*100</f>
        <v>0.67340067340067333</v>
      </c>
      <c r="DP25" s="169"/>
      <c r="DQ25" s="167"/>
      <c r="DR25" s="60">
        <v>2.0000000000000001E-4</v>
      </c>
      <c r="DS25">
        <v>579.1</v>
      </c>
      <c r="DT25" s="131"/>
      <c r="DU25" s="132"/>
      <c r="DV25" s="35">
        <f t="shared" si="24"/>
        <v>5.2712034157398134E-2</v>
      </c>
      <c r="DW25" s="131"/>
      <c r="DX25" s="132"/>
      <c r="DY25" s="34">
        <f>(DV25/$G$24)*100</f>
        <v>0.44893378226711567</v>
      </c>
      <c r="DZ25" s="183"/>
      <c r="EA25" s="167"/>
    </row>
    <row r="26" spans="1:131" x14ac:dyDescent="0.25">
      <c r="A26" s="158"/>
      <c r="B26">
        <v>4.41E-2</v>
      </c>
      <c r="C26">
        <v>518.1</v>
      </c>
      <c r="D26" s="141"/>
      <c r="E26" s="134"/>
      <c r="F26" s="35">
        <f t="shared" si="0"/>
        <v>11.62300353170629</v>
      </c>
      <c r="G26" s="131"/>
      <c r="H26" s="166"/>
      <c r="I26" s="34">
        <f t="shared" si="260"/>
        <v>100</v>
      </c>
      <c r="J26" s="169"/>
      <c r="K26" s="167"/>
      <c r="L26">
        <v>4.3400000000000001E-2</v>
      </c>
      <c r="M26">
        <v>548.6</v>
      </c>
      <c r="N26" s="131"/>
      <c r="O26" s="135"/>
      <c r="P26" s="35">
        <f t="shared" si="2"/>
        <v>11.438511412155396</v>
      </c>
      <c r="Q26" s="131"/>
      <c r="R26" s="132"/>
      <c r="S26" s="34">
        <f t="shared" ref="S26" si="261">(P26/$G$24)*100</f>
        <v>97.418630751964102</v>
      </c>
      <c r="T26" s="169"/>
      <c r="U26" s="167"/>
      <c r="V26">
        <v>4.9799999999999997E-2</v>
      </c>
      <c r="W26">
        <v>426.7</v>
      </c>
      <c r="X26" s="131"/>
      <c r="Y26" s="135"/>
      <c r="Z26" s="35">
        <f t="shared" si="4"/>
        <v>13.125296505192136</v>
      </c>
      <c r="AA26" s="131"/>
      <c r="AB26" s="132"/>
      <c r="AC26" s="34">
        <f t="shared" ref="AC26" si="262">(Z26/$G$24)*100</f>
        <v>111.78451178451179</v>
      </c>
      <c r="AD26" s="169"/>
      <c r="AE26" s="167"/>
      <c r="AF26" s="84">
        <v>4.3499999999999997E-2</v>
      </c>
      <c r="AG26" s="84">
        <v>579.1</v>
      </c>
      <c r="AH26" s="138"/>
      <c r="AI26" s="165"/>
      <c r="AJ26" s="85">
        <f t="shared" si="6"/>
        <v>11.464867429234094</v>
      </c>
      <c r="AK26" s="138"/>
      <c r="AL26" s="139"/>
      <c r="AM26" s="86">
        <f t="shared" ref="AM26" si="263">(AJ26/$G$24)*100</f>
        <v>97.643097643097647</v>
      </c>
      <c r="AN26" s="170"/>
      <c r="AO26" s="171"/>
      <c r="AP26">
        <v>5.11E-2</v>
      </c>
      <c r="AQ26">
        <v>518.1</v>
      </c>
      <c r="AR26" s="131"/>
      <c r="AS26" s="135"/>
      <c r="AT26" s="35">
        <f t="shared" si="8"/>
        <v>13.467924727215223</v>
      </c>
      <c r="AU26" s="131"/>
      <c r="AV26" s="132"/>
      <c r="AW26" s="34">
        <f t="shared" ref="AW26" si="264">(AT26/$G$24)*100</f>
        <v>114.70258136924805</v>
      </c>
      <c r="AX26" s="169"/>
      <c r="AY26" s="167"/>
      <c r="AZ26">
        <v>4.3499999999999997E-2</v>
      </c>
      <c r="BA26">
        <v>579.1</v>
      </c>
      <c r="BB26" s="131"/>
      <c r="BC26" s="135"/>
      <c r="BD26" s="35">
        <f t="shared" si="10"/>
        <v>11.464867429234094</v>
      </c>
      <c r="BE26" s="131"/>
      <c r="BF26" s="132"/>
      <c r="BG26" s="34">
        <f t="shared" ref="BG26" si="265">(BD26/$G$24)*100</f>
        <v>97.643097643097647</v>
      </c>
      <c r="BH26" s="169"/>
      <c r="BI26" s="167"/>
      <c r="BJ26">
        <v>4.8099999999999997E-2</v>
      </c>
      <c r="BK26">
        <v>579.1</v>
      </c>
      <c r="BL26" s="131"/>
      <c r="BM26" s="135"/>
      <c r="BN26" s="35">
        <f t="shared" si="12"/>
        <v>12.67724421485425</v>
      </c>
      <c r="BO26" s="131"/>
      <c r="BP26" s="132"/>
      <c r="BQ26" s="34">
        <f t="shared" ref="BQ26" si="266">(BN26/$G$24)*100</f>
        <v>107.9685746352413</v>
      </c>
      <c r="BR26" s="169"/>
      <c r="BS26" s="167"/>
      <c r="BT26" s="88">
        <v>3.5299999999999998E-2</v>
      </c>
      <c r="BU26" s="84">
        <v>487.6</v>
      </c>
      <c r="BV26" s="138"/>
      <c r="BW26" s="176"/>
      <c r="BX26" s="89">
        <f t="shared" si="14"/>
        <v>9.3036740287807707</v>
      </c>
      <c r="BY26" s="138"/>
      <c r="BZ26" s="139"/>
      <c r="CA26" s="90">
        <f t="shared" ref="CA26" si="267">(BX26/$G$24)*100</f>
        <v>79.236812570145915</v>
      </c>
      <c r="CB26" s="170"/>
      <c r="CC26" s="171"/>
      <c r="CD26">
        <v>1.7000000000000001E-2</v>
      </c>
      <c r="CE26">
        <v>579.1</v>
      </c>
      <c r="CF26" s="131"/>
      <c r="CG26" s="133"/>
      <c r="CH26" s="35">
        <f t="shared" si="16"/>
        <v>4.4805229033788416</v>
      </c>
      <c r="CI26" s="131"/>
      <c r="CJ26" s="132"/>
      <c r="CK26" s="34">
        <f t="shared" ref="CK26" si="268">(CH26/$G$24)*100</f>
        <v>38.159371492704828</v>
      </c>
      <c r="CL26" s="169"/>
      <c r="CM26" s="167"/>
      <c r="CN26">
        <v>1.01E-2</v>
      </c>
      <c r="CO26">
        <v>579.1</v>
      </c>
      <c r="CP26" s="131"/>
      <c r="CQ26" s="132"/>
      <c r="CR26" s="35">
        <f t="shared" si="18"/>
        <v>2.6619577249486057</v>
      </c>
      <c r="CS26" s="131"/>
      <c r="CT26" s="132"/>
      <c r="CU26" s="34">
        <f t="shared" ref="CU26" si="269">(CR26/$G$24)*100</f>
        <v>22.671156004489337</v>
      </c>
      <c r="CV26" s="169"/>
      <c r="CW26" s="167"/>
      <c r="CX26" s="60">
        <v>8.9999999999999998E-4</v>
      </c>
      <c r="CY26">
        <v>579.1</v>
      </c>
      <c r="CZ26" s="131"/>
      <c r="DA26" s="132"/>
      <c r="DB26" s="35">
        <f t="shared" si="20"/>
        <v>0.23720415370829162</v>
      </c>
      <c r="DC26" s="131"/>
      <c r="DD26" s="132"/>
      <c r="DE26" s="34">
        <f t="shared" ref="DE26" si="270">(DB26/$G$24)*100</f>
        <v>2.0202020202020203</v>
      </c>
      <c r="DF26" s="169"/>
      <c r="DG26" s="167"/>
      <c r="DH26" s="60">
        <v>2.9999999999999997E-4</v>
      </c>
      <c r="DI26">
        <v>579.1</v>
      </c>
      <c r="DJ26" s="131"/>
      <c r="DK26" s="132"/>
      <c r="DL26" s="35">
        <f t="shared" si="22"/>
        <v>7.9068051236097198E-2</v>
      </c>
      <c r="DM26" s="131"/>
      <c r="DN26" s="132"/>
      <c r="DO26" s="34">
        <f t="shared" ref="DO26" si="271">(DL26/$G$24)*100</f>
        <v>0.67340067340067333</v>
      </c>
      <c r="DP26" s="169"/>
      <c r="DQ26" s="167"/>
      <c r="DR26" s="60">
        <v>2.0000000000000001E-4</v>
      </c>
      <c r="DS26">
        <v>579.1</v>
      </c>
      <c r="DT26" s="131"/>
      <c r="DU26" s="132"/>
      <c r="DV26" s="35">
        <f t="shared" si="24"/>
        <v>5.2712034157398134E-2</v>
      </c>
      <c r="DW26" s="131"/>
      <c r="DX26" s="132"/>
      <c r="DY26" s="34">
        <f t="shared" ref="DY26" si="272">(DV26/$G$24)*100</f>
        <v>0.44893378226711567</v>
      </c>
      <c r="DZ26" s="183"/>
      <c r="EA26" s="167"/>
    </row>
    <row r="27" spans="1:131" x14ac:dyDescent="0.25">
      <c r="A27" s="151" t="s">
        <v>30</v>
      </c>
      <c r="B27" s="82">
        <v>1.1999999999999999E-3</v>
      </c>
      <c r="C27" s="79">
        <v>304.8</v>
      </c>
      <c r="D27" s="141">
        <f>AVERAGE(B28,B29)</f>
        <v>1.0200000000000001E-2</v>
      </c>
      <c r="E27" s="134">
        <f>_xlfn.STDEV.S(B28:B29)</f>
        <v>3.3941125496954236E-3</v>
      </c>
      <c r="F27" s="70">
        <f t="shared" si="0"/>
        <v>0.31627220494438879</v>
      </c>
      <c r="G27" s="131">
        <f>AVERAGE(F28,F29)</f>
        <v>2.6883137420273049</v>
      </c>
      <c r="H27" s="166">
        <f>_xlfn.STDEV.S(F28:F29)</f>
        <v>0.89455288326799653</v>
      </c>
      <c r="I27" s="77">
        <f>(F27/F27)*100</f>
        <v>100</v>
      </c>
      <c r="J27" s="169">
        <f>AVERAGE(I28:I29)</f>
        <v>100</v>
      </c>
      <c r="K27" s="167">
        <f>_xlfn.STDEV.S(I27:I29)</f>
        <v>0</v>
      </c>
      <c r="L27" s="82">
        <v>6.7999999999999996E-3</v>
      </c>
      <c r="M27">
        <v>579.1</v>
      </c>
      <c r="N27" s="131">
        <f>AVERAGE(L28:L29)</f>
        <v>1.3950000000000001E-2</v>
      </c>
      <c r="O27" s="135">
        <f>_xlfn.STDEV.S(L28:L29)</f>
        <v>2.1213203435596422E-4</v>
      </c>
      <c r="P27" s="70">
        <f t="shared" si="2"/>
        <v>1.7922091613515365</v>
      </c>
      <c r="Q27" s="131">
        <f>AVERAGE(P28,P29)</f>
        <v>3.6766643824785197</v>
      </c>
      <c r="R27" s="132">
        <f>_xlfn.STDEV.S(P28:P29)</f>
        <v>5.590955520424961E-2</v>
      </c>
      <c r="S27" s="77">
        <f>(P27/$G$27)*100</f>
        <v>66.666666666666657</v>
      </c>
      <c r="T27" s="169">
        <f>AVERAGE(S28:S29)</f>
        <v>136.76470588235293</v>
      </c>
      <c r="U27" s="167">
        <f>_xlfn.STDEV.S(S28:S29)</f>
        <v>2.0797258270192351</v>
      </c>
      <c r="V27" s="82">
        <v>4.5999999999999999E-3</v>
      </c>
      <c r="W27">
        <v>579.1</v>
      </c>
      <c r="X27" s="131">
        <f>AVERAGE(V28,V29)</f>
        <v>1.315E-2</v>
      </c>
      <c r="Y27" s="135">
        <f>_xlfn.STDEV.S(V28:V29)</f>
        <v>2.0506096654409876E-3</v>
      </c>
      <c r="Z27" s="70">
        <f t="shared" si="4"/>
        <v>1.212376785620157</v>
      </c>
      <c r="AA27" s="131">
        <f>AVERAGE(,Z28,Z29)</f>
        <v>2.310544163899285</v>
      </c>
      <c r="AB27" s="132">
        <f>_xlfn.STDEV.S(Z28:Z29)</f>
        <v>0.54045903364108061</v>
      </c>
      <c r="AC27" s="77">
        <f>(Z27/$G$27)*100</f>
        <v>45.098039215686271</v>
      </c>
      <c r="AD27" s="169">
        <f>AVERAGE(AC28:AC29)</f>
        <v>128.92156862745099</v>
      </c>
      <c r="AE27" s="171">
        <f>_xlfn.STDEV.S(AC28:AC29)</f>
        <v>20.104016327852577</v>
      </c>
      <c r="AF27" s="93">
        <v>6.9999999999999999E-4</v>
      </c>
      <c r="AG27" s="84">
        <v>579.1</v>
      </c>
      <c r="AH27" s="138">
        <f t="shared" ref="AH27" si="273">AVERAGE(AF27,AF28,AF29)</f>
        <v>5.6666666666666671E-4</v>
      </c>
      <c r="AI27" s="165">
        <f t="shared" ref="AI27" si="274">_xlfn.STDEV.S(AF27:AF29)</f>
        <v>4.1633319989322655E-4</v>
      </c>
      <c r="AJ27" s="85">
        <f t="shared" si="6"/>
        <v>0.18449211955089345</v>
      </c>
      <c r="AK27" s="138">
        <f t="shared" ref="AK27" si="275">AVERAGE(AJ27,AJ28,AJ29)</f>
        <v>0.14935076344596138</v>
      </c>
      <c r="AL27" s="139">
        <f t="shared" ref="AL27" si="276">_xlfn.STDEV.S(AJ27:AJ29)</f>
        <v>0.10972884926815314</v>
      </c>
      <c r="AM27" s="90">
        <f>(AJ27/$G$27)*100</f>
        <v>6.8627450980392153</v>
      </c>
      <c r="AN27" s="170">
        <f>AVERAGE(AM27:AM29)</f>
        <v>5.5555555555555562</v>
      </c>
      <c r="AO27" s="171">
        <f>_xlfn.STDEV.S(AM27:AM29)</f>
        <v>4.081698038168887</v>
      </c>
      <c r="AP27" s="60">
        <v>1.8599999999999998E-2</v>
      </c>
      <c r="AQ27">
        <v>579.1</v>
      </c>
      <c r="AR27" s="131">
        <f>AVERAGE(AP28,AP29)</f>
        <v>2.2449999999999998E-2</v>
      </c>
      <c r="AS27" s="135">
        <f>_xlfn.STDEV.S(AP28:AP29)</f>
        <v>9.1923881554251108E-4</v>
      </c>
      <c r="AT27" s="35">
        <f t="shared" si="8"/>
        <v>4.9022191766380265</v>
      </c>
      <c r="AU27" s="131">
        <f>AVERAGE(AT28,AT29)</f>
        <v>5.9169258341679409</v>
      </c>
      <c r="AV27" s="132">
        <f>_xlfn.STDEV.S(AT28:AT29)</f>
        <v>0.24227473921841508</v>
      </c>
      <c r="AW27" s="34">
        <f>(AT27/$G$27)*100</f>
        <v>182.35294117647058</v>
      </c>
      <c r="AX27" s="169">
        <f>AVERAGE(AW28:AW29)</f>
        <v>220.0980392156863</v>
      </c>
      <c r="AY27" s="171">
        <f>_xlfn.STDEV.S(AW28:AW29)</f>
        <v>9.0121452504167454</v>
      </c>
      <c r="AZ27" s="106">
        <v>1E-3</v>
      </c>
      <c r="BA27" s="84">
        <v>579.1</v>
      </c>
      <c r="BB27" s="138">
        <f>AVERAGE(AZ28,AZ29)</f>
        <v>4.2899999999999994E-2</v>
      </c>
      <c r="BC27" s="165">
        <f>_xlfn.STDEV.S(AZ28:AZ29)</f>
        <v>4.9497474683058316E-3</v>
      </c>
      <c r="BD27" s="89">
        <f t="shared" si="10"/>
        <v>0.26356017078699068</v>
      </c>
      <c r="BE27" s="138">
        <f>AVERAGE(BD28,BD29)</f>
        <v>11.306731326761899</v>
      </c>
      <c r="BF27" s="139">
        <f>_xlfn.STDEV.S(BD28:BD29)</f>
        <v>1.3045562880991612</v>
      </c>
      <c r="BG27" s="90">
        <f>(BD27/$G$27)*100</f>
        <v>9.8039215686274517</v>
      </c>
      <c r="BH27" s="170">
        <f>AVERAGE(BG28:BG29)</f>
        <v>420.58823529411762</v>
      </c>
      <c r="BI27" s="171">
        <f>_xlfn.STDEV.S(BG28:BG29)</f>
        <v>48.52693596378267</v>
      </c>
      <c r="BJ27">
        <v>1.9099999999999999E-2</v>
      </c>
      <c r="BK27">
        <v>579.1</v>
      </c>
      <c r="BL27" s="131">
        <f>AVERAGE(BJ27,BJ28)</f>
        <v>1.9599999999999999E-2</v>
      </c>
      <c r="BM27" s="135">
        <f>_xlfn.STDEV.S(BJ27:BJ28)</f>
        <v>7.0710678118654816E-4</v>
      </c>
      <c r="BN27" s="35">
        <f t="shared" si="12"/>
        <v>5.0339992620315224</v>
      </c>
      <c r="BO27" s="131">
        <f>AVERAGE(BN27,BN28)</f>
        <v>5.1657793474250173</v>
      </c>
      <c r="BP27" s="132">
        <f>_xlfn.STDEV.S(BN27:BN28)</f>
        <v>0.18636518401416516</v>
      </c>
      <c r="BQ27" s="34">
        <f>(BN27/$G$27)*100</f>
        <v>187.25490196078434</v>
      </c>
      <c r="BR27" s="169">
        <f>AVERAGE(BQ27:BQ28)</f>
        <v>192.15686274509804</v>
      </c>
      <c r="BS27" s="167">
        <f>_xlfn.STDEV.S(BQ27:BQ28)</f>
        <v>6.9324194233974898</v>
      </c>
      <c r="BT27" s="83">
        <v>6.7999999999999996E-3</v>
      </c>
      <c r="BU27" s="84">
        <v>487.6</v>
      </c>
      <c r="BV27" s="138">
        <f>AVERAGE(BT27,BT28)</f>
        <v>7.2999999999999992E-3</v>
      </c>
      <c r="BW27" s="176">
        <f>_xlfn.STDEV.S(BT27:BT28)</f>
        <v>7.0710678118654762E-4</v>
      </c>
      <c r="BX27" s="85">
        <f t="shared" si="14"/>
        <v>1.7922091613515365</v>
      </c>
      <c r="BY27" s="138">
        <f>AVERAGE(BX27,BX28)</f>
        <v>1.9239892467450317</v>
      </c>
      <c r="BZ27" s="139">
        <f>_xlfn.STDEV.S(BX27:BX28)</f>
        <v>0.18636518401416563</v>
      </c>
      <c r="CA27" s="86">
        <f>(BX27/$G$27)*100</f>
        <v>66.666666666666657</v>
      </c>
      <c r="CB27" s="170">
        <f>AVERAGE(CA27:CA28)</f>
        <v>71.568627450980387</v>
      </c>
      <c r="CC27" s="171">
        <f>_xlfn.STDEV.S(CA27:CA28)</f>
        <v>6.9324194233975307</v>
      </c>
      <c r="CD27" s="82">
        <v>1.5699999999999999E-2</v>
      </c>
      <c r="CE27">
        <v>548.6</v>
      </c>
      <c r="CF27" s="131">
        <f>AVERAGE(,CD28,CD29)</f>
        <v>1.2633333333333335E-2</v>
      </c>
      <c r="CG27" s="133">
        <f>_xlfn.STDEV.S(CD28:CD29)</f>
        <v>1.6263455967290594E-3</v>
      </c>
      <c r="CH27" s="70">
        <f t="shared" si="16"/>
        <v>4.1378946813557533</v>
      </c>
      <c r="CI27" s="131">
        <f>AVERAGE(CH28,CH29)</f>
        <v>4.9944652364134736</v>
      </c>
      <c r="CJ27" s="132">
        <f>_xlfn.STDEV.S(CH28:CH29)</f>
        <v>0.42863992323258088</v>
      </c>
      <c r="CK27" s="77">
        <f>(CH27/$G$27)*100</f>
        <v>153.92156862745097</v>
      </c>
      <c r="CL27" s="169">
        <f>AVERAGE(CK28:CK29)</f>
        <v>185.78431372549016</v>
      </c>
      <c r="CM27" s="171">
        <f>_xlfn.STDEV.S((CK28:CK29))</f>
        <v>15.944564673814297</v>
      </c>
      <c r="CN27" s="82">
        <v>1.4500000000000001E-2</v>
      </c>
      <c r="CO27">
        <v>457.1</v>
      </c>
      <c r="CP27" s="131">
        <f>AVERAGE(,CN28,CN29)</f>
        <v>1.2933333333333333E-2</v>
      </c>
      <c r="CQ27" s="132">
        <f>_xlfn.STDEV.S(CN28:CN29)</f>
        <v>8.4852813742385678E-4</v>
      </c>
      <c r="CR27" s="70">
        <f t="shared" si="18"/>
        <v>3.8216224764113647</v>
      </c>
      <c r="CS27" s="131">
        <f>AVERAGE(CR28,CR29)</f>
        <v>5.113067313267619</v>
      </c>
      <c r="CT27" s="132">
        <f>_xlfn.STDEV.S(CR28:CR29)</f>
        <v>0.22363822081699905</v>
      </c>
      <c r="CU27" s="77">
        <f>(CR27/$G$27)*100</f>
        <v>142.15686274509804</v>
      </c>
      <c r="CV27" s="169">
        <f>AVERAGE(CU28:CU29)</f>
        <v>190.19607843137254</v>
      </c>
      <c r="CW27" s="171">
        <f>_xlfn.STDEV.S(CU28:CU29)</f>
        <v>8.31890330807704</v>
      </c>
      <c r="CX27" s="83">
        <v>2.1600000000000001E-2</v>
      </c>
      <c r="CY27" s="84">
        <v>182.9</v>
      </c>
      <c r="CZ27" s="138">
        <f t="shared" ref="CZ27" si="277">AVERAGE(CX27,CX28,CX29)</f>
        <v>2.1099999999999997E-2</v>
      </c>
      <c r="DA27" s="139">
        <f t="shared" ref="DA27" si="278">_xlfn.STDEV.S(CX27:CX29)</f>
        <v>1.1357816691600537E-3</v>
      </c>
      <c r="DB27" s="85">
        <f t="shared" si="20"/>
        <v>5.6928996889989989</v>
      </c>
      <c r="DC27" s="138">
        <f t="shared" ref="DC27" si="279">AVERAGE(DB27,DB28,DB29)</f>
        <v>5.5611196036055022</v>
      </c>
      <c r="DD27" s="139">
        <f t="shared" ref="DD27" si="280">_xlfn.STDEV.S(DB27:DB29)</f>
        <v>0.29934681070055719</v>
      </c>
      <c r="DE27" s="90">
        <f>(DB27/$G$27)*100</f>
        <v>211.76470588235296</v>
      </c>
      <c r="DF27" s="170">
        <f>AVERAGE(DE27:DE29)</f>
        <v>206.86274509803923</v>
      </c>
      <c r="DG27" s="171">
        <f>_xlfn.STDEV.S(DE27:DE29)</f>
        <v>11.135114403529942</v>
      </c>
      <c r="DH27" s="60">
        <v>1.5299999999999999E-2</v>
      </c>
      <c r="DI27">
        <v>457.5</v>
      </c>
      <c r="DJ27" s="131">
        <f>AVERAGE(DH27,DH28)</f>
        <v>1.5900000000000001E-2</v>
      </c>
      <c r="DK27" s="132">
        <f>_xlfn.STDEV.S(DH27:DH28)</f>
        <v>8.4852813742385797E-4</v>
      </c>
      <c r="DL27" s="35">
        <f t="shared" si="22"/>
        <v>4.0324706130409576</v>
      </c>
      <c r="DM27" s="131">
        <f>AVERAGE(DL28,DL29)</f>
        <v>4.6650150229297349</v>
      </c>
      <c r="DN27" s="132">
        <f>_xlfn.STDEV.S(DL27:DL28)</f>
        <v>0.22363822081699905</v>
      </c>
      <c r="DO27" s="34">
        <f>(DL27/$G$27)*100</f>
        <v>150</v>
      </c>
      <c r="DP27" s="169">
        <f>AVERAGE(DO27:DO28)</f>
        <v>155.88235294117646</v>
      </c>
      <c r="DQ27" s="171">
        <f>_xlfn.STDEV.S(DO27:DO28)</f>
        <v>8.31890330807704</v>
      </c>
      <c r="DR27" s="60">
        <v>1.44E-2</v>
      </c>
      <c r="DS27">
        <v>488.4</v>
      </c>
      <c r="DT27" s="131">
        <f t="shared" ref="DT27" si="281">AVERAGE(DR27,DR28,DR29)</f>
        <v>1.46E-2</v>
      </c>
      <c r="DU27" s="132">
        <f t="shared" ref="DU27" si="282">_xlfn.STDEV.S(DR27:DR29)</f>
        <v>8.1853527718724539E-4</v>
      </c>
      <c r="DV27" s="35">
        <f t="shared" si="24"/>
        <v>3.7952664593326659</v>
      </c>
      <c r="DW27" s="131">
        <f t="shared" ref="DW27" si="283">AVERAGE(DV27,DV28,DV29)</f>
        <v>3.8479784934900638</v>
      </c>
      <c r="DX27" s="132">
        <f t="shared" ref="DX27" si="284">_xlfn.STDEV.S(DV27:DV29)</f>
        <v>0.2157332974506467</v>
      </c>
      <c r="DY27" s="77">
        <f>(DV27/$G$27)*100</f>
        <v>141.1764705882353</v>
      </c>
      <c r="DZ27" s="169">
        <f>AVERAGE(DY27:DY29)</f>
        <v>143.1372549019608</v>
      </c>
      <c r="EA27" s="167">
        <f>_xlfn.STDEV.S(DY27:DY29)</f>
        <v>8.0248556586984652</v>
      </c>
    </row>
    <row r="28" spans="1:131" x14ac:dyDescent="0.25">
      <c r="A28" s="151"/>
      <c r="B28">
        <v>7.7999999999999996E-3</v>
      </c>
      <c r="C28">
        <v>304.8</v>
      </c>
      <c r="D28" s="141"/>
      <c r="E28" s="134"/>
      <c r="F28" s="35">
        <f t="shared" si="0"/>
        <v>2.0557693321385271</v>
      </c>
      <c r="G28" s="131"/>
      <c r="H28" s="166"/>
      <c r="I28" s="34">
        <f t="shared" si="260"/>
        <v>100</v>
      </c>
      <c r="J28" s="169"/>
      <c r="K28" s="167"/>
      <c r="L28" s="60">
        <v>1.41E-2</v>
      </c>
      <c r="M28">
        <v>579.1</v>
      </c>
      <c r="N28" s="131"/>
      <c r="O28" s="135"/>
      <c r="P28" s="35">
        <f t="shared" si="2"/>
        <v>3.7161984080965684</v>
      </c>
      <c r="Q28" s="131"/>
      <c r="R28" s="132"/>
      <c r="S28" s="34">
        <f>(P28/$G$27)*100</f>
        <v>138.23529411764704</v>
      </c>
      <c r="T28" s="169"/>
      <c r="U28" s="167"/>
      <c r="V28" s="60">
        <v>1.46E-2</v>
      </c>
      <c r="W28">
        <v>579.1</v>
      </c>
      <c r="X28" s="131"/>
      <c r="Y28" s="135"/>
      <c r="Z28" s="35">
        <f t="shared" si="4"/>
        <v>3.8479784934900638</v>
      </c>
      <c r="AA28" s="131"/>
      <c r="AB28" s="132"/>
      <c r="AC28" s="34">
        <f>(Z28/$G$27)*100</f>
        <v>143.13725490196077</v>
      </c>
      <c r="AD28" s="169"/>
      <c r="AE28" s="171"/>
      <c r="AF28" s="93">
        <v>1E-4</v>
      </c>
      <c r="AG28" s="84">
        <v>579.1</v>
      </c>
      <c r="AH28" s="138"/>
      <c r="AI28" s="165"/>
      <c r="AJ28" s="85">
        <f t="shared" si="6"/>
        <v>2.6356017078699067E-2</v>
      </c>
      <c r="AK28" s="138"/>
      <c r="AL28" s="139"/>
      <c r="AM28" s="86">
        <f>(AJ28/$G$27)*100</f>
        <v>0.98039215686274506</v>
      </c>
      <c r="AN28" s="170"/>
      <c r="AO28" s="171"/>
      <c r="AP28" s="60">
        <v>2.18E-2</v>
      </c>
      <c r="AQ28">
        <v>579.1</v>
      </c>
      <c r="AR28" s="131"/>
      <c r="AS28" s="135"/>
      <c r="AT28" s="35">
        <f t="shared" si="8"/>
        <v>5.7456117231563972</v>
      </c>
      <c r="AU28" s="131"/>
      <c r="AV28" s="132"/>
      <c r="AW28" s="34">
        <f>(AT28/$G$27)*100</f>
        <v>213.72549019607848</v>
      </c>
      <c r="AX28" s="169"/>
      <c r="AY28" s="171"/>
      <c r="AZ28" s="83">
        <v>3.9399999999999998E-2</v>
      </c>
      <c r="BA28" s="84">
        <v>579.1</v>
      </c>
      <c r="BB28" s="138"/>
      <c r="BC28" s="165"/>
      <c r="BD28" s="85">
        <f t="shared" si="10"/>
        <v>10.384270729007431</v>
      </c>
      <c r="BE28" s="138"/>
      <c r="BF28" s="139"/>
      <c r="BG28" s="86">
        <f>(BD28/$G$27)*100</f>
        <v>386.27450980392155</v>
      </c>
      <c r="BH28" s="170"/>
      <c r="BI28" s="171"/>
      <c r="BJ28">
        <v>2.01E-2</v>
      </c>
      <c r="BK28">
        <v>579.1</v>
      </c>
      <c r="BL28" s="131"/>
      <c r="BM28" s="135"/>
      <c r="BN28" s="35">
        <f t="shared" si="12"/>
        <v>5.2975594328185123</v>
      </c>
      <c r="BO28" s="131"/>
      <c r="BP28" s="132"/>
      <c r="BQ28" s="34">
        <f>(BN28/$G$27)*100</f>
        <v>197.05882352941174</v>
      </c>
      <c r="BR28" s="169"/>
      <c r="BS28" s="167"/>
      <c r="BT28" s="83">
        <v>7.7999999999999996E-3</v>
      </c>
      <c r="BU28" s="84">
        <v>487.6</v>
      </c>
      <c r="BV28" s="138"/>
      <c r="BW28" s="176"/>
      <c r="BX28" s="85">
        <f t="shared" si="14"/>
        <v>2.0557693321385271</v>
      </c>
      <c r="BY28" s="138"/>
      <c r="BZ28" s="139"/>
      <c r="CA28" s="86">
        <f>(BX28/$G$27)*100</f>
        <v>76.470588235294116</v>
      </c>
      <c r="CB28" s="170"/>
      <c r="CC28" s="171"/>
      <c r="CD28" s="60">
        <v>1.78E-2</v>
      </c>
      <c r="CE28">
        <v>548.6</v>
      </c>
      <c r="CF28" s="131"/>
      <c r="CG28" s="133"/>
      <c r="CH28" s="35">
        <f t="shared" si="16"/>
        <v>4.6913710400084341</v>
      </c>
      <c r="CI28" s="131"/>
      <c r="CJ28" s="132"/>
      <c r="CK28" s="34">
        <f>(CH28/$G$27)*100</f>
        <v>174.50980392156862</v>
      </c>
      <c r="CL28" s="169"/>
      <c r="CM28" s="171"/>
      <c r="CN28" s="60">
        <v>0.02</v>
      </c>
      <c r="CO28">
        <v>457.1</v>
      </c>
      <c r="CP28" s="131"/>
      <c r="CQ28" s="132"/>
      <c r="CR28" s="35">
        <f t="shared" si="18"/>
        <v>5.271203415739814</v>
      </c>
      <c r="CS28" s="131"/>
      <c r="CT28" s="132"/>
      <c r="CU28" s="34">
        <f>(CR28/$G$27)*100</f>
        <v>196.07843137254903</v>
      </c>
      <c r="CV28" s="169"/>
      <c r="CW28" s="171"/>
      <c r="CX28" s="83">
        <v>2.1899999999999999E-2</v>
      </c>
      <c r="CY28" s="84">
        <v>182.9</v>
      </c>
      <c r="CZ28" s="138"/>
      <c r="DA28" s="139"/>
      <c r="DB28" s="85">
        <f t="shared" si="20"/>
        <v>5.7719677402350955</v>
      </c>
      <c r="DC28" s="138"/>
      <c r="DD28" s="139"/>
      <c r="DE28" s="86">
        <f>(DB28/$G$27)*100</f>
        <v>214.70588235294116</v>
      </c>
      <c r="DF28" s="170"/>
      <c r="DG28" s="171"/>
      <c r="DH28" s="60">
        <v>1.6500000000000001E-2</v>
      </c>
      <c r="DI28">
        <v>457.5</v>
      </c>
      <c r="DJ28" s="131"/>
      <c r="DK28" s="132"/>
      <c r="DL28" s="35">
        <f t="shared" si="22"/>
        <v>4.3487428179853467</v>
      </c>
      <c r="DM28" s="131"/>
      <c r="DN28" s="132"/>
      <c r="DO28" s="34">
        <f>(DL28/$G$27)*100</f>
        <v>161.76470588235296</v>
      </c>
      <c r="DP28" s="169"/>
      <c r="DQ28" s="171"/>
      <c r="DR28" s="60">
        <v>1.3899999999999999E-2</v>
      </c>
      <c r="DS28">
        <v>488.4</v>
      </c>
      <c r="DT28" s="131"/>
      <c r="DU28" s="132"/>
      <c r="DV28" s="35">
        <f t="shared" si="24"/>
        <v>3.6634863739391705</v>
      </c>
      <c r="DW28" s="131"/>
      <c r="DX28" s="132"/>
      <c r="DY28" s="34">
        <f>(DV28/$G$27)*100</f>
        <v>136.27450980392157</v>
      </c>
      <c r="DZ28" s="169"/>
      <c r="EA28" s="167"/>
    </row>
    <row r="29" spans="1:131" x14ac:dyDescent="0.25">
      <c r="A29" s="151"/>
      <c r="B29" s="60">
        <v>1.26E-2</v>
      </c>
      <c r="C29">
        <v>304.8</v>
      </c>
      <c r="D29" s="141"/>
      <c r="E29" s="134"/>
      <c r="F29" s="35">
        <f t="shared" si="0"/>
        <v>3.3208581519160827</v>
      </c>
      <c r="G29" s="131"/>
      <c r="H29" s="166"/>
      <c r="I29" s="34">
        <f t="shared" si="260"/>
        <v>100</v>
      </c>
      <c r="J29" s="169"/>
      <c r="K29" s="167"/>
      <c r="L29" s="60">
        <v>1.38E-2</v>
      </c>
      <c r="M29">
        <v>579.1</v>
      </c>
      <c r="N29" s="131"/>
      <c r="O29" s="135"/>
      <c r="P29" s="35">
        <f t="shared" si="2"/>
        <v>3.6371303568604714</v>
      </c>
      <c r="Q29" s="131"/>
      <c r="R29" s="132"/>
      <c r="S29" s="34">
        <f>(P29/$G$27)*100</f>
        <v>135.29411764705884</v>
      </c>
      <c r="T29" s="169"/>
      <c r="U29" s="167"/>
      <c r="V29" s="60">
        <v>1.17E-2</v>
      </c>
      <c r="W29">
        <v>579.1</v>
      </c>
      <c r="X29" s="131"/>
      <c r="Y29" s="135"/>
      <c r="Z29" s="35">
        <f t="shared" si="4"/>
        <v>3.0836539982077911</v>
      </c>
      <c r="AA29" s="131"/>
      <c r="AB29" s="132"/>
      <c r="AC29" s="34">
        <f>(Z29/$G$27)*100</f>
        <v>114.70588235294119</v>
      </c>
      <c r="AD29" s="169"/>
      <c r="AE29" s="171"/>
      <c r="AF29" s="93">
        <v>8.9999999999999998E-4</v>
      </c>
      <c r="AG29" s="84">
        <v>579.1</v>
      </c>
      <c r="AH29" s="138"/>
      <c r="AI29" s="165"/>
      <c r="AJ29" s="85">
        <f t="shared" si="6"/>
        <v>0.23720415370829162</v>
      </c>
      <c r="AK29" s="138"/>
      <c r="AL29" s="139"/>
      <c r="AM29" s="86">
        <f>(AJ29/$G$27)*100</f>
        <v>8.8235294117647065</v>
      </c>
      <c r="AN29" s="170"/>
      <c r="AO29" s="171"/>
      <c r="AP29" s="60">
        <v>2.3099999999999999E-2</v>
      </c>
      <c r="AQ29">
        <v>579.1</v>
      </c>
      <c r="AR29" s="131"/>
      <c r="AS29" s="135"/>
      <c r="AT29" s="35">
        <f t="shared" si="8"/>
        <v>6.0882399451794846</v>
      </c>
      <c r="AU29" s="131"/>
      <c r="AV29" s="132"/>
      <c r="AW29" s="34">
        <f>(AT29/$G$27)*100</f>
        <v>226.47058823529412</v>
      </c>
      <c r="AX29" s="169"/>
      <c r="AY29" s="171"/>
      <c r="AZ29" s="83">
        <v>4.6399999999999997E-2</v>
      </c>
      <c r="BA29" s="84">
        <v>579.1</v>
      </c>
      <c r="BB29" s="138"/>
      <c r="BC29" s="165"/>
      <c r="BD29" s="85">
        <f t="shared" si="10"/>
        <v>12.229191924516368</v>
      </c>
      <c r="BE29" s="138"/>
      <c r="BF29" s="139"/>
      <c r="BG29" s="86">
        <f>(BD29/$G$27)*100</f>
        <v>454.9019607843137</v>
      </c>
      <c r="BH29" s="170"/>
      <c r="BI29" s="171"/>
      <c r="BJ29" s="79">
        <v>2.2800000000000001E-2</v>
      </c>
      <c r="BK29">
        <v>579.1</v>
      </c>
      <c r="BL29" s="131"/>
      <c r="BM29" s="135"/>
      <c r="BN29" s="70">
        <f t="shared" si="12"/>
        <v>6.009171893943388</v>
      </c>
      <c r="BO29" s="131"/>
      <c r="BP29" s="132"/>
      <c r="BQ29" s="77">
        <f>(BN29/$G$27)*100</f>
        <v>223.52941176470588</v>
      </c>
      <c r="BR29" s="169"/>
      <c r="BS29" s="167"/>
      <c r="BT29" s="87">
        <v>1.7399999999999999E-2</v>
      </c>
      <c r="BU29" s="84">
        <v>487.6</v>
      </c>
      <c r="BV29" s="138"/>
      <c r="BW29" s="176"/>
      <c r="BX29" s="89">
        <f t="shared" si="14"/>
        <v>4.5859469716936374</v>
      </c>
      <c r="BY29" s="138"/>
      <c r="BZ29" s="139"/>
      <c r="CA29" s="90">
        <f>(BX29/$G$27)*100</f>
        <v>170.58823529411765</v>
      </c>
      <c r="CB29" s="170"/>
      <c r="CC29" s="171"/>
      <c r="CD29" s="60">
        <v>2.01E-2</v>
      </c>
      <c r="CE29">
        <v>548.6</v>
      </c>
      <c r="CF29" s="131"/>
      <c r="CG29" s="133"/>
      <c r="CH29" s="35">
        <f t="shared" si="16"/>
        <v>5.2975594328185123</v>
      </c>
      <c r="CI29" s="131"/>
      <c r="CJ29" s="132"/>
      <c r="CK29" s="34">
        <f>(CH29/$G$27)*100</f>
        <v>197.05882352941174</v>
      </c>
      <c r="CL29" s="169"/>
      <c r="CM29" s="171"/>
      <c r="CN29" s="60">
        <v>1.8800000000000001E-2</v>
      </c>
      <c r="CO29">
        <v>457.1</v>
      </c>
      <c r="CP29" s="131"/>
      <c r="CQ29" s="132"/>
      <c r="CR29" s="35">
        <f t="shared" si="18"/>
        <v>4.9549312107954249</v>
      </c>
      <c r="CS29" s="131"/>
      <c r="CT29" s="132"/>
      <c r="CU29" s="34">
        <f>(CR29/$G$27)*100</f>
        <v>184.31372549019608</v>
      </c>
      <c r="CV29" s="169"/>
      <c r="CW29" s="171"/>
      <c r="CX29" s="83">
        <v>1.9800000000000002E-2</v>
      </c>
      <c r="CY29" s="84">
        <v>182.9</v>
      </c>
      <c r="CZ29" s="138"/>
      <c r="DA29" s="139"/>
      <c r="DB29" s="85">
        <f t="shared" si="20"/>
        <v>5.2184913815824157</v>
      </c>
      <c r="DC29" s="138"/>
      <c r="DD29" s="139"/>
      <c r="DE29" s="86">
        <f>(DB29/$G$27)*100</f>
        <v>194.11764705882354</v>
      </c>
      <c r="DF29" s="170"/>
      <c r="DG29" s="171"/>
      <c r="DH29" s="82">
        <v>1.89E-2</v>
      </c>
      <c r="DI29">
        <v>457.5</v>
      </c>
      <c r="DJ29" s="131"/>
      <c r="DK29" s="132"/>
      <c r="DL29" s="70">
        <f t="shared" si="22"/>
        <v>4.981287227874124</v>
      </c>
      <c r="DM29" s="131"/>
      <c r="DN29" s="132"/>
      <c r="DO29" s="77">
        <f>(DL29/$G$27)*100</f>
        <v>185.29411764705884</v>
      </c>
      <c r="DP29" s="169"/>
      <c r="DQ29" s="171"/>
      <c r="DR29" s="60">
        <v>1.55E-2</v>
      </c>
      <c r="DS29">
        <v>488.4</v>
      </c>
      <c r="DT29" s="131"/>
      <c r="DU29" s="132"/>
      <c r="DV29" s="35">
        <f t="shared" si="24"/>
        <v>4.085182647198355</v>
      </c>
      <c r="DW29" s="131"/>
      <c r="DX29" s="132"/>
      <c r="DY29" s="34">
        <f>(DV29/$G$27)*100</f>
        <v>151.96078431372547</v>
      </c>
      <c r="DZ29" s="169"/>
      <c r="EA29" s="167"/>
    </row>
    <row r="30" spans="1:131" x14ac:dyDescent="0.25">
      <c r="A30" s="159" t="s">
        <v>13</v>
      </c>
      <c r="B30">
        <v>4.9700000000000001E-2</v>
      </c>
      <c r="C30">
        <v>274.3</v>
      </c>
      <c r="D30" s="141">
        <f t="shared" ref="D30" si="285">AVERAGE(B30,B31,B32)</f>
        <v>4.8000000000000008E-2</v>
      </c>
      <c r="E30" s="134">
        <f t="shared" ref="E30" si="286">_xlfn.STDEV.S(B30:B32)</f>
        <v>1.5716233645501705E-3</v>
      </c>
      <c r="F30" s="35">
        <f t="shared" si="0"/>
        <v>13.098940488113438</v>
      </c>
      <c r="G30" s="131">
        <f>AVERAGE(F30,F31,F32)</f>
        <v>12.650888197775553</v>
      </c>
      <c r="H30" s="166">
        <f t="shared" ref="H30" si="287">_xlfn.STDEV.S(F30:F32)</f>
        <v>0.41421732237366882</v>
      </c>
      <c r="I30" s="34">
        <f>(F30/F30)*100</f>
        <v>100</v>
      </c>
      <c r="J30" s="169">
        <f>AVERAGE(I30:I32)</f>
        <v>100</v>
      </c>
      <c r="K30" s="167">
        <f>_xlfn.STDEV.S(I30:I32)</f>
        <v>0</v>
      </c>
      <c r="L30">
        <v>4.9599999999999998E-2</v>
      </c>
      <c r="M30">
        <v>335.2</v>
      </c>
      <c r="N30" s="131">
        <f>AVERAGE(L30,L31)</f>
        <v>4.8399999999999999E-2</v>
      </c>
      <c r="O30" s="135">
        <f>_xlfn.STDEV.S(L30:L31)</f>
        <v>1.6970562748477136E-3</v>
      </c>
      <c r="P30" s="35">
        <f t="shared" si="2"/>
        <v>13.072584471034737</v>
      </c>
      <c r="Q30" s="131">
        <f>AVERAGE(P30,P31)</f>
        <v>12.756312266090349</v>
      </c>
      <c r="R30" s="132">
        <f>_xlfn.STDEV.S(P30:P31)</f>
        <v>0.44727644163399688</v>
      </c>
      <c r="S30" s="34">
        <f>(P30/$G$30)*100</f>
        <v>103.33333333333331</v>
      </c>
      <c r="T30" s="169">
        <f>AVERAGE(S30:S31)</f>
        <v>100.83333333333333</v>
      </c>
      <c r="U30" s="167">
        <f>_xlfn.STDEV.S(S30:S31)</f>
        <v>3.5355339059327173</v>
      </c>
      <c r="V30">
        <v>4.8099999999999997E-2</v>
      </c>
      <c r="W30">
        <v>243.8</v>
      </c>
      <c r="X30" s="131">
        <f t="shared" ref="X30" si="288">AVERAGE(V30,V31,V32)</f>
        <v>4.7466666666666664E-2</v>
      </c>
      <c r="Y30" s="135">
        <f t="shared" ref="Y30" si="289">_xlfn.STDEV.S(V30:V32)</f>
        <v>5.6862407030773066E-4</v>
      </c>
      <c r="Z30" s="35">
        <f t="shared" si="4"/>
        <v>12.67724421485425</v>
      </c>
      <c r="AA30" s="131">
        <f t="shared" ref="AA30" si="290">AVERAGE(Z30,Z31,Z32)</f>
        <v>12.510322773355824</v>
      </c>
      <c r="AB30" s="132">
        <f t="shared" ref="AB30" si="291">_xlfn.STDEV.S(Z30:Z32)</f>
        <v>0.1498666570838984</v>
      </c>
      <c r="AC30" s="34">
        <f>(Z30/$G$30)*100</f>
        <v>100.20833333333331</v>
      </c>
      <c r="AD30" s="169">
        <f>AVERAGE(AC30:AC32)</f>
        <v>98.8888888888889</v>
      </c>
      <c r="AE30" s="167">
        <f>_xlfn.STDEV.S(AC30:AC32)</f>
        <v>1.1846334798077633</v>
      </c>
      <c r="AF30">
        <v>5.8400000000000001E-2</v>
      </c>
      <c r="AG30">
        <v>243.8</v>
      </c>
      <c r="AH30" s="131">
        <f t="shared" ref="AH30" si="292">AVERAGE(AF30,AF31,AF32)</f>
        <v>5.9100000000000007E-2</v>
      </c>
      <c r="AI30" s="135">
        <f t="shared" ref="AI30" si="293">_xlfn.STDEV.S(AF30:AF32)</f>
        <v>3.109662361093243E-3</v>
      </c>
      <c r="AJ30" s="35">
        <f t="shared" si="6"/>
        <v>15.391913973960255</v>
      </c>
      <c r="AK30" s="131">
        <f t="shared" ref="AK30" si="294">AVERAGE(AJ30,AJ31,AJ32)</f>
        <v>15.576406093511148</v>
      </c>
      <c r="AL30" s="132">
        <f t="shared" ref="AL30" si="295">_xlfn.STDEV.S(AJ30:AJ32)</f>
        <v>0.8195831429796121</v>
      </c>
      <c r="AM30" s="34">
        <f>(AJ30/$G$30)*100</f>
        <v>121.66666666666666</v>
      </c>
      <c r="AN30" s="169">
        <f>AVERAGE(AM30:AM32)</f>
        <v>123.125</v>
      </c>
      <c r="AO30" s="167">
        <f>_xlfn.STDEV.S(AM30:AM32)</f>
        <v>6.4784632522775789</v>
      </c>
      <c r="AP30">
        <v>6.9599999999999995E-2</v>
      </c>
      <c r="AQ30">
        <v>182.9</v>
      </c>
      <c r="AR30" s="131">
        <f>AVERAGE(AP30,AP31)</f>
        <v>6.6500000000000004E-2</v>
      </c>
      <c r="AS30" s="135">
        <f>_xlfn.STDEV.S(AP30:AP31)</f>
        <v>4.3840620433565928E-3</v>
      </c>
      <c r="AT30" s="35">
        <f t="shared" si="8"/>
        <v>18.34378788677455</v>
      </c>
      <c r="AU30" s="131">
        <f>AVERAGE(AT30,AT31)</f>
        <v>17.526751357334881</v>
      </c>
      <c r="AV30" s="132">
        <f>_xlfn.STDEV.S(AT30:AT31)</f>
        <v>1.1554641408878268</v>
      </c>
      <c r="AW30" s="34">
        <f>(AT30/$G$30)*100</f>
        <v>145</v>
      </c>
      <c r="AX30" s="169">
        <f>AVERAGE(AW30:AW31)</f>
        <v>138.54166666666669</v>
      </c>
      <c r="AY30" s="171">
        <f>_xlfn.STDEV.S(AW30:AW31)</f>
        <v>9.1334625903262321</v>
      </c>
      <c r="AZ30">
        <v>5.21E-2</v>
      </c>
      <c r="BA30">
        <v>335.2</v>
      </c>
      <c r="BB30" s="131">
        <f t="shared" ref="BB30" si="296">AVERAGE(AZ30,AZ31,AZ32)</f>
        <v>5.2999999999999999E-2</v>
      </c>
      <c r="BC30" s="135">
        <f t="shared" ref="BC30" si="297">_xlfn.STDEV.S(AZ30:AZ32)</f>
        <v>1.6462077633154319E-3</v>
      </c>
      <c r="BD30" s="35">
        <f t="shared" si="10"/>
        <v>13.731484898002215</v>
      </c>
      <c r="BE30" s="131">
        <f t="shared" ref="BE30" si="298">AVERAGE(BD30,BD31,BD32)</f>
        <v>13.968689051710507</v>
      </c>
      <c r="BF30" s="132">
        <f t="shared" ref="BF30" si="299">_xlfn.STDEV.S(BD30:BD32)</f>
        <v>0.43387479925028499</v>
      </c>
      <c r="BG30" s="34">
        <f>(BD30/$G$30)*100</f>
        <v>108.54166666666667</v>
      </c>
      <c r="BH30" s="169">
        <f>AVERAGE(BG30:BG32)</f>
        <v>110.41666666666667</v>
      </c>
      <c r="BI30" s="167">
        <f>_xlfn.STDEV.S(BG30:BG32)</f>
        <v>3.4295995069071519</v>
      </c>
      <c r="BJ30" s="79">
        <v>4.5100000000000001E-2</v>
      </c>
      <c r="BK30">
        <v>213.3</v>
      </c>
      <c r="BL30" s="131">
        <f>AVERAGE(BJ31:BJ32)</f>
        <v>5.5899999999999998E-2</v>
      </c>
      <c r="BM30" s="135">
        <f>_xlfn.STDEV.S(BJ31:BJ32)</f>
        <v>2.8284271247461728E-4</v>
      </c>
      <c r="BN30" s="70">
        <f>(BJ30/(6220*0.61))*1000000</f>
        <v>11.88656370249328</v>
      </c>
      <c r="BO30" s="131">
        <f>AVERAGE(BN31:BN32)</f>
        <v>14.73301354699278</v>
      </c>
      <c r="BP30" s="132">
        <f>_xlfn.STDEV.S(BN31:BN32)</f>
        <v>7.4546073605666563E-2</v>
      </c>
      <c r="BQ30" s="77">
        <f>(BN30/$G$30)*100</f>
        <v>93.958333333333343</v>
      </c>
      <c r="BR30" s="169">
        <f>AVERAGE(BQ31:BQ32)</f>
        <v>116.45833333333334</v>
      </c>
      <c r="BS30" s="167">
        <f>_xlfn.STDEV.S(BQ31:BQ32)</f>
        <v>0.58925565098879629</v>
      </c>
      <c r="BT30" s="84">
        <v>3.15E-2</v>
      </c>
      <c r="BU30" s="84">
        <v>121.9</v>
      </c>
      <c r="BV30" s="138">
        <f t="shared" ref="BV30" si="300">AVERAGE(BT30,BT31,BT32)</f>
        <v>3.3266666666666667E-2</v>
      </c>
      <c r="BW30" s="176">
        <f t="shared" ref="BW30" si="301">_xlfn.STDEV.S(BT30:BT32)</f>
        <v>1.8009256878986793E-3</v>
      </c>
      <c r="BX30" s="85">
        <f t="shared" si="14"/>
        <v>8.3021453797902058</v>
      </c>
      <c r="BY30" s="138">
        <f t="shared" ref="BY30" si="302">AVERAGE(BX30,BX31,BX32)</f>
        <v>8.7677683481805548</v>
      </c>
      <c r="BZ30" s="139">
        <f t="shared" ref="BZ30" si="303">_xlfn.STDEV.S(BX30:BX32)</f>
        <v>0.47465228187725478</v>
      </c>
      <c r="CA30" s="86">
        <f>(BX30/$G$30)*100</f>
        <v>65.625</v>
      </c>
      <c r="CB30" s="170">
        <f>AVERAGE(CA30:CA32)</f>
        <v>69.305555555555557</v>
      </c>
      <c r="CC30" s="171">
        <f>_xlfn.STDEV.S(CA30:CA32)</f>
        <v>3.7519285164555831</v>
      </c>
      <c r="CD30" s="79">
        <v>2.6800000000000001E-2</v>
      </c>
      <c r="CE30">
        <v>182.9</v>
      </c>
      <c r="CF30" s="131">
        <f>AVERAGE(CD31:CD32)</f>
        <v>4.4499999999999998E-2</v>
      </c>
      <c r="CG30" s="133">
        <f>_xlfn.STDEV.S(CD31:CD32)</f>
        <v>5.9396969619669978E-3</v>
      </c>
      <c r="CH30" s="70">
        <f t="shared" si="16"/>
        <v>7.0634125770913503</v>
      </c>
      <c r="CI30" s="131">
        <f>AVERAGE(CH31:CH32)</f>
        <v>11.728427600021085</v>
      </c>
      <c r="CJ30" s="132">
        <f>_xlfn.STDEV.S(CH31:CH32)</f>
        <v>1.5654675457189915</v>
      </c>
      <c r="CK30" s="77">
        <f>(CH30/$G$30)*100</f>
        <v>55.833333333333336</v>
      </c>
      <c r="CL30" s="169">
        <f>AVERAGE(CK31:CK32)</f>
        <v>92.708333333333343</v>
      </c>
      <c r="CM30" s="171">
        <f>_xlfn.STDEV.S(CK31:CK32)</f>
        <v>12.374368670764582</v>
      </c>
      <c r="CN30">
        <v>3.6900000000000002E-2</v>
      </c>
      <c r="CO30">
        <v>121.9</v>
      </c>
      <c r="CP30" s="131">
        <f t="shared" ref="CP30" si="304">AVERAGE(CN30,CN31,CN32)</f>
        <v>3.9100000000000003E-2</v>
      </c>
      <c r="CQ30" s="132">
        <f t="shared" ref="CQ30" si="305">_xlfn.STDEV.S(CN30:CN32)</f>
        <v>2.2000000000000006E-3</v>
      </c>
      <c r="CR30" s="35">
        <f t="shared" si="18"/>
        <v>9.7253703020399556</v>
      </c>
      <c r="CS30" s="131">
        <f t="shared" ref="CS30" si="306">AVERAGE(CR30,CR31,CR32)</f>
        <v>10.305202677771335</v>
      </c>
      <c r="CT30" s="132">
        <f t="shared" ref="CT30" si="307">_xlfn.STDEV.S(CR30:CR32)</f>
        <v>0.5798323757313808</v>
      </c>
      <c r="CU30" s="34">
        <f>(CR30/$G$30)*100</f>
        <v>76.875</v>
      </c>
      <c r="CV30" s="169">
        <f>AVERAGE(CU30:CU32)</f>
        <v>81.458333333333329</v>
      </c>
      <c r="CW30" s="167">
        <f>_xlfn.STDEV.S(CU30:CU32)</f>
        <v>4.5833333333333428</v>
      </c>
      <c r="CX30" s="84">
        <v>1.5900000000000001E-2</v>
      </c>
      <c r="CY30" s="84">
        <v>121.9</v>
      </c>
      <c r="CZ30" s="138">
        <f t="shared" ref="CZ30" si="308">AVERAGE(CX30,CX31,CX32)</f>
        <v>1.72E-2</v>
      </c>
      <c r="DA30" s="139">
        <f t="shared" ref="DA30" si="309">_xlfn.STDEV.S(CX30:CX32)</f>
        <v>1.2999999999999991E-3</v>
      </c>
      <c r="DB30" s="85">
        <f t="shared" si="20"/>
        <v>4.1906067155131517</v>
      </c>
      <c r="DC30" s="138">
        <f t="shared" ref="DC30" si="310">AVERAGE(DB30,DB31,DB32)</f>
        <v>4.5332349375362391</v>
      </c>
      <c r="DD30" s="139">
        <f t="shared" ref="DD30" si="311">_xlfn.STDEV.S(DB30:DB32)</f>
        <v>0.34262822202308785</v>
      </c>
      <c r="DE30" s="86">
        <f>(DB30/$G$30)*100</f>
        <v>33.125</v>
      </c>
      <c r="DF30" s="170">
        <f>AVERAGE(DE30:DE32)</f>
        <v>35.833333333333336</v>
      </c>
      <c r="DG30" s="171">
        <f>_xlfn.STDEV.S(DE30:DE32)</f>
        <v>2.7083333333333321</v>
      </c>
      <c r="DH30">
        <v>2.2700000000000001E-2</v>
      </c>
      <c r="DI30">
        <v>121.9</v>
      </c>
      <c r="DJ30" s="131">
        <f t="shared" ref="DJ30" si="312">AVERAGE(DH30,DH31,DH32)</f>
        <v>2.4799999999999999E-2</v>
      </c>
      <c r="DK30" s="132">
        <f t="shared" ref="DK30" si="313">_xlfn.STDEV.S(DH30:DH32)</f>
        <v>2.8930952282978863E-3</v>
      </c>
      <c r="DL30" s="35">
        <f t="shared" si="22"/>
        <v>5.9828158768646889</v>
      </c>
      <c r="DM30" s="131">
        <f t="shared" ref="DM30" si="314">AVERAGE(DL30,DL31,DL32)</f>
        <v>6.5362922355173696</v>
      </c>
      <c r="DN30" s="132">
        <f t="shared" ref="DN30" si="315">_xlfn.STDEV.S(DL30:DL32)</f>
        <v>0.76250467247321885</v>
      </c>
      <c r="DO30" s="34">
        <f>(DL30/$G$30)*100</f>
        <v>47.291666666666671</v>
      </c>
      <c r="DP30" s="169">
        <f>AVERAGE(DO30:DO32)</f>
        <v>51.666666666666664</v>
      </c>
      <c r="DQ30" s="167">
        <f>_xlfn.STDEV.S(DO30:DO32)</f>
        <v>6.0272817256205968</v>
      </c>
      <c r="DR30">
        <v>2.2599999999999999E-2</v>
      </c>
      <c r="DS30">
        <v>121.9</v>
      </c>
      <c r="DT30" s="131">
        <f>AVERAGE(DR30,DR31)</f>
        <v>2.095E-2</v>
      </c>
      <c r="DU30" s="132">
        <f>_xlfn.STDEV.S(DR30:DR31)</f>
        <v>2.3334523779156048E-3</v>
      </c>
      <c r="DV30" s="35">
        <f t="shared" si="24"/>
        <v>5.9564598597859888</v>
      </c>
      <c r="DW30" s="131">
        <f>AVERAGE(DV30,DV31)</f>
        <v>5.5215855779874552</v>
      </c>
      <c r="DX30" s="132">
        <f>_xlfn.STDEV.S(DV30:DV31)</f>
        <v>0.61500510724674606</v>
      </c>
      <c r="DY30" s="34">
        <f>(DV30/$G$30)*100</f>
        <v>47.083333333333329</v>
      </c>
      <c r="DZ30" s="169">
        <f>AVERAGE(DY30:DY31)</f>
        <v>43.645833333333336</v>
      </c>
      <c r="EA30" s="167">
        <f>_xlfn.STDEV.S(DY30:DY31)</f>
        <v>4.8613591206575038</v>
      </c>
    </row>
    <row r="31" spans="1:131" x14ac:dyDescent="0.25">
      <c r="A31" s="159"/>
      <c r="B31">
        <v>4.7699999999999999E-2</v>
      </c>
      <c r="C31">
        <v>274.3</v>
      </c>
      <c r="D31" s="141"/>
      <c r="E31" s="134"/>
      <c r="F31" s="35">
        <f t="shared" si="0"/>
        <v>12.571820146539455</v>
      </c>
      <c r="G31" s="131"/>
      <c r="H31" s="166"/>
      <c r="I31" s="34">
        <f t="shared" ref="I31:I32" si="316">(F31/F31)*100</f>
        <v>100</v>
      </c>
      <c r="J31" s="169"/>
      <c r="K31" s="167"/>
      <c r="L31">
        <v>4.7199999999999999E-2</v>
      </c>
      <c r="M31">
        <v>335.2</v>
      </c>
      <c r="N31" s="131"/>
      <c r="O31" s="135"/>
      <c r="P31" s="35">
        <f t="shared" si="2"/>
        <v>12.440040061145961</v>
      </c>
      <c r="Q31" s="131"/>
      <c r="R31" s="132"/>
      <c r="S31" s="34">
        <f>(P31/$G$30)*100</f>
        <v>98.333333333333343</v>
      </c>
      <c r="T31" s="169"/>
      <c r="U31" s="167"/>
      <c r="V31">
        <v>4.7300000000000002E-2</v>
      </c>
      <c r="W31">
        <v>243.8</v>
      </c>
      <c r="X31" s="131"/>
      <c r="Y31" s="135"/>
      <c r="Z31" s="35">
        <f t="shared" si="4"/>
        <v>12.46639607822466</v>
      </c>
      <c r="AA31" s="131"/>
      <c r="AB31" s="132"/>
      <c r="AC31" s="34">
        <f>(Z31/$G$30)*100</f>
        <v>98.541666666666671</v>
      </c>
      <c r="AD31" s="169"/>
      <c r="AE31" s="167"/>
      <c r="AF31">
        <v>5.6399999999999999E-2</v>
      </c>
      <c r="AG31">
        <v>243.8</v>
      </c>
      <c r="AH31" s="131"/>
      <c r="AI31" s="135"/>
      <c r="AJ31" s="35">
        <f t="shared" si="6"/>
        <v>14.864793632386274</v>
      </c>
      <c r="AK31" s="131"/>
      <c r="AL31" s="132"/>
      <c r="AM31" s="34">
        <f>(AJ31/$G$30)*100</f>
        <v>117.5</v>
      </c>
      <c r="AN31" s="169"/>
      <c r="AO31" s="167"/>
      <c r="AP31">
        <v>6.3399999999999998E-2</v>
      </c>
      <c r="AQ31">
        <v>182.9</v>
      </c>
      <c r="AR31" s="131"/>
      <c r="AS31" s="135"/>
      <c r="AT31" s="35">
        <f t="shared" si="8"/>
        <v>16.709714827895208</v>
      </c>
      <c r="AU31" s="131"/>
      <c r="AV31" s="132"/>
      <c r="AW31" s="34">
        <f>(AT31/$G$30)*100</f>
        <v>132.08333333333334</v>
      </c>
      <c r="AX31" s="169"/>
      <c r="AY31" s="171"/>
      <c r="AZ31">
        <v>5.1999999999999998E-2</v>
      </c>
      <c r="BA31">
        <v>335.2</v>
      </c>
      <c r="BB31" s="131"/>
      <c r="BC31" s="135"/>
      <c r="BD31" s="35">
        <f t="shared" si="10"/>
        <v>13.705128880923516</v>
      </c>
      <c r="BE31" s="131"/>
      <c r="BF31" s="132"/>
      <c r="BG31" s="34">
        <f>(BD31/$G$30)*100</f>
        <v>108.33333333333333</v>
      </c>
      <c r="BH31" s="169"/>
      <c r="BI31" s="167"/>
      <c r="BJ31">
        <v>5.57E-2</v>
      </c>
      <c r="BK31">
        <v>213.3</v>
      </c>
      <c r="BL31" s="131"/>
      <c r="BM31" s="135"/>
      <c r="BN31" s="35">
        <f t="shared" si="12"/>
        <v>14.680301512835381</v>
      </c>
      <c r="BO31" s="131"/>
      <c r="BP31" s="132"/>
      <c r="BQ31" s="34">
        <f>(BN31/$G$30)*100</f>
        <v>116.04166666666667</v>
      </c>
      <c r="BR31" s="169"/>
      <c r="BS31" s="167"/>
      <c r="BT31" s="84">
        <v>3.5099999999999999E-2</v>
      </c>
      <c r="BU31" s="84">
        <v>121.9</v>
      </c>
      <c r="BV31" s="138"/>
      <c r="BW31" s="176"/>
      <c r="BX31" s="85">
        <f t="shared" si="14"/>
        <v>9.2509619946233723</v>
      </c>
      <c r="BY31" s="138"/>
      <c r="BZ31" s="139"/>
      <c r="CA31" s="86">
        <f>(BX31/$G$30)*100</f>
        <v>73.125</v>
      </c>
      <c r="CB31" s="170"/>
      <c r="CC31" s="171"/>
      <c r="CD31">
        <v>4.0300000000000002E-2</v>
      </c>
      <c r="CE31">
        <v>182.9</v>
      </c>
      <c r="CF31" s="131"/>
      <c r="CG31" s="133"/>
      <c r="CH31" s="35">
        <f t="shared" si="16"/>
        <v>10.621474882715725</v>
      </c>
      <c r="CI31" s="131"/>
      <c r="CJ31" s="132"/>
      <c r="CK31" s="34">
        <f>(CH31/$G$30)*100</f>
        <v>83.958333333333343</v>
      </c>
      <c r="CL31" s="169"/>
      <c r="CM31" s="171"/>
      <c r="CN31">
        <v>4.1300000000000003E-2</v>
      </c>
      <c r="CO31">
        <v>121.9</v>
      </c>
      <c r="CP31" s="131"/>
      <c r="CQ31" s="132"/>
      <c r="CR31" s="35">
        <f t="shared" si="18"/>
        <v>10.885035053502717</v>
      </c>
      <c r="CS31" s="131"/>
      <c r="CT31" s="132"/>
      <c r="CU31" s="34">
        <f>(CR31/$G$30)*100</f>
        <v>86.041666666666686</v>
      </c>
      <c r="CV31" s="169"/>
      <c r="CW31" s="167"/>
      <c r="CX31" s="84">
        <v>1.8499999999999999E-2</v>
      </c>
      <c r="CY31" s="84">
        <v>121.9</v>
      </c>
      <c r="CZ31" s="138"/>
      <c r="DA31" s="139"/>
      <c r="DB31" s="85">
        <f t="shared" si="20"/>
        <v>4.8758631595593274</v>
      </c>
      <c r="DC31" s="138"/>
      <c r="DD31" s="139"/>
      <c r="DE31" s="86">
        <f>(DB31/$G$30)*100</f>
        <v>38.541666666666664</v>
      </c>
      <c r="DF31" s="170"/>
      <c r="DG31" s="171"/>
      <c r="DH31">
        <v>2.3599999999999999E-2</v>
      </c>
      <c r="DI31">
        <v>121.9</v>
      </c>
      <c r="DJ31" s="131"/>
      <c r="DK31" s="132"/>
      <c r="DL31" s="35">
        <f t="shared" si="22"/>
        <v>6.2200200305729805</v>
      </c>
      <c r="DM31" s="131"/>
      <c r="DN31" s="132"/>
      <c r="DO31" s="34">
        <f>(DL31/$G$30)*100</f>
        <v>49.166666666666671</v>
      </c>
      <c r="DP31" s="169"/>
      <c r="DQ31" s="167"/>
      <c r="DR31">
        <v>1.9300000000000001E-2</v>
      </c>
      <c r="DS31">
        <v>121.9</v>
      </c>
      <c r="DT31" s="131"/>
      <c r="DU31" s="132"/>
      <c r="DV31" s="35">
        <f t="shared" si="24"/>
        <v>5.0867112961889207</v>
      </c>
      <c r="DW31" s="131"/>
      <c r="DX31" s="132"/>
      <c r="DY31" s="34">
        <f>(DV31/$G$30)*100</f>
        <v>40.208333333333343</v>
      </c>
      <c r="DZ31" s="169"/>
      <c r="EA31" s="167"/>
    </row>
    <row r="32" spans="1:131" x14ac:dyDescent="0.25">
      <c r="A32" s="159"/>
      <c r="B32">
        <v>4.6600000000000003E-2</v>
      </c>
      <c r="C32">
        <v>274.3</v>
      </c>
      <c r="D32" s="141"/>
      <c r="E32" s="134"/>
      <c r="F32" s="35">
        <f t="shared" si="0"/>
        <v>12.281903958673766</v>
      </c>
      <c r="G32" s="131"/>
      <c r="H32" s="166"/>
      <c r="I32" s="34">
        <f t="shared" si="316"/>
        <v>100</v>
      </c>
      <c r="J32" s="169"/>
      <c r="K32" s="167"/>
      <c r="L32" s="79">
        <v>5.3999999999999999E-2</v>
      </c>
      <c r="M32">
        <v>335.2</v>
      </c>
      <c r="N32" s="131"/>
      <c r="O32" s="135"/>
      <c r="P32" s="70">
        <f t="shared" si="2"/>
        <v>14.232249222497495</v>
      </c>
      <c r="Q32" s="131"/>
      <c r="R32" s="132"/>
      <c r="S32" s="77">
        <f t="shared" ref="S32" si="317">(P32/$G$30)*100</f>
        <v>112.5</v>
      </c>
      <c r="T32" s="169"/>
      <c r="U32" s="167"/>
      <c r="V32">
        <v>4.7E-2</v>
      </c>
      <c r="W32">
        <v>243.8</v>
      </c>
      <c r="X32" s="131"/>
      <c r="Y32" s="135"/>
      <c r="Z32" s="35">
        <f t="shared" si="4"/>
        <v>12.387328026988563</v>
      </c>
      <c r="AA32" s="131"/>
      <c r="AB32" s="132"/>
      <c r="AC32" s="34">
        <f t="shared" ref="AC32" si="318">(Z32/$G$30)*100</f>
        <v>97.916666666666671</v>
      </c>
      <c r="AD32" s="169"/>
      <c r="AE32" s="167"/>
      <c r="AF32">
        <v>6.25E-2</v>
      </c>
      <c r="AG32">
        <v>243.8</v>
      </c>
      <c r="AH32" s="131"/>
      <c r="AI32" s="135"/>
      <c r="AJ32" s="35">
        <f t="shared" si="6"/>
        <v>16.472510674186918</v>
      </c>
      <c r="AK32" s="131"/>
      <c r="AL32" s="132"/>
      <c r="AM32" s="34">
        <f t="shared" ref="AM32" si="319">(AJ32/$G$30)*100</f>
        <v>130.20833333333331</v>
      </c>
      <c r="AN32" s="169"/>
      <c r="AO32" s="167"/>
      <c r="AP32" s="79">
        <v>7.3499999999999996E-2</v>
      </c>
      <c r="AQ32">
        <v>182.9</v>
      </c>
      <c r="AR32" s="131"/>
      <c r="AS32" s="135"/>
      <c r="AT32" s="70">
        <f t="shared" si="8"/>
        <v>19.371672552843815</v>
      </c>
      <c r="AU32" s="131"/>
      <c r="AV32" s="132"/>
      <c r="AW32" s="77">
        <f t="shared" ref="AW32" si="320">(AT32/$G$30)*100</f>
        <v>153.125</v>
      </c>
      <c r="AX32" s="169"/>
      <c r="AY32" s="171"/>
      <c r="AZ32">
        <v>5.4899999999999997E-2</v>
      </c>
      <c r="BA32">
        <v>335.2</v>
      </c>
      <c r="BB32" s="131"/>
      <c r="BC32" s="135"/>
      <c r="BD32" s="35">
        <f t="shared" si="10"/>
        <v>14.469453376205788</v>
      </c>
      <c r="BE32" s="131"/>
      <c r="BF32" s="132"/>
      <c r="BG32" s="34">
        <f t="shared" ref="BG32" si="321">(BD32/$G$30)*100</f>
        <v>114.375</v>
      </c>
      <c r="BH32" s="169"/>
      <c r="BI32" s="167"/>
      <c r="BJ32">
        <v>5.6099999999999997E-2</v>
      </c>
      <c r="BK32">
        <v>213.3</v>
      </c>
      <c r="BL32" s="131"/>
      <c r="BM32" s="135"/>
      <c r="BN32" s="35">
        <f t="shared" si="12"/>
        <v>14.785725581150178</v>
      </c>
      <c r="BO32" s="131"/>
      <c r="BP32" s="132"/>
      <c r="BQ32" s="34">
        <f t="shared" ref="BQ32" si="322">(BN32/$G$30)*100</f>
        <v>116.87500000000001</v>
      </c>
      <c r="BR32" s="169"/>
      <c r="BS32" s="167"/>
      <c r="BT32" s="84">
        <v>3.32E-2</v>
      </c>
      <c r="BU32" s="84">
        <v>121.9</v>
      </c>
      <c r="BV32" s="138"/>
      <c r="BW32" s="176"/>
      <c r="BX32" s="85">
        <f t="shared" si="14"/>
        <v>8.7501976701280899</v>
      </c>
      <c r="BY32" s="138"/>
      <c r="BZ32" s="139"/>
      <c r="CA32" s="86">
        <f t="shared" ref="CA32" si="323">(BX32/$G$30)*100</f>
        <v>69.166666666666671</v>
      </c>
      <c r="CB32" s="170"/>
      <c r="CC32" s="171"/>
      <c r="CD32">
        <v>4.87E-2</v>
      </c>
      <c r="CE32">
        <v>182.9</v>
      </c>
      <c r="CF32" s="131"/>
      <c r="CG32" s="133"/>
      <c r="CH32" s="35">
        <f t="shared" si="16"/>
        <v>12.835380317326447</v>
      </c>
      <c r="CI32" s="131"/>
      <c r="CJ32" s="132"/>
      <c r="CK32" s="34">
        <f t="shared" ref="CK32" si="324">(CH32/$G$30)*100</f>
        <v>101.45833333333334</v>
      </c>
      <c r="CL32" s="169"/>
      <c r="CM32" s="171"/>
      <c r="CN32">
        <v>3.9100000000000003E-2</v>
      </c>
      <c r="CO32">
        <v>121.9</v>
      </c>
      <c r="CP32" s="131"/>
      <c r="CQ32" s="132"/>
      <c r="CR32" s="35">
        <f t="shared" si="18"/>
        <v>10.305202677771335</v>
      </c>
      <c r="CS32" s="131"/>
      <c r="CT32" s="132"/>
      <c r="CU32" s="34">
        <f t="shared" ref="CU32" si="325">(CR32/$G$30)*100</f>
        <v>81.458333333333329</v>
      </c>
      <c r="CV32" s="169"/>
      <c r="CW32" s="167"/>
      <c r="CX32" s="84">
        <v>1.72E-2</v>
      </c>
      <c r="CY32" s="84">
        <v>121.9</v>
      </c>
      <c r="CZ32" s="138"/>
      <c r="DA32" s="139"/>
      <c r="DB32" s="85">
        <f t="shared" si="20"/>
        <v>4.53323493753624</v>
      </c>
      <c r="DC32" s="138"/>
      <c r="DD32" s="139"/>
      <c r="DE32" s="86">
        <f t="shared" ref="DE32" si="326">(DB32/$G$30)*100</f>
        <v>35.833333333333336</v>
      </c>
      <c r="DF32" s="170"/>
      <c r="DG32" s="171"/>
      <c r="DH32">
        <v>2.81E-2</v>
      </c>
      <c r="DI32">
        <v>121.9</v>
      </c>
      <c r="DJ32" s="131"/>
      <c r="DK32" s="132"/>
      <c r="DL32" s="35">
        <f t="shared" si="22"/>
        <v>7.4060407991144386</v>
      </c>
      <c r="DM32" s="131"/>
      <c r="DN32" s="132"/>
      <c r="DO32" s="34">
        <f t="shared" ref="DO32" si="327">(DL32/$G$30)*100</f>
        <v>58.541666666666671</v>
      </c>
      <c r="DP32" s="169"/>
      <c r="DQ32" s="167"/>
      <c r="DR32" s="79">
        <v>2.8299999999999999E-2</v>
      </c>
      <c r="DS32">
        <v>121.9</v>
      </c>
      <c r="DT32" s="131"/>
      <c r="DU32" s="132"/>
      <c r="DV32" s="70">
        <f t="shared" si="24"/>
        <v>7.458752833271836</v>
      </c>
      <c r="DW32" s="131"/>
      <c r="DX32" s="132"/>
      <c r="DY32" s="77">
        <f t="shared" ref="DY32" si="328">(DV32/$G$30)*100</f>
        <v>58.958333333333336</v>
      </c>
      <c r="DZ32" s="169"/>
      <c r="EA32" s="167"/>
    </row>
    <row r="33" spans="1:131" x14ac:dyDescent="0.25">
      <c r="A33" s="155" t="s">
        <v>14</v>
      </c>
      <c r="B33">
        <v>5.5899999999999998E-2</v>
      </c>
      <c r="C33">
        <v>274.3</v>
      </c>
      <c r="D33" s="141">
        <f t="shared" ref="D33" si="329">AVERAGE(B33,B34,B35)</f>
        <v>5.2699999999999997E-2</v>
      </c>
      <c r="E33" s="134">
        <f t="shared" ref="E33" si="330">_xlfn.STDEV.S(B33:B35)</f>
        <v>2.7712812921102028E-3</v>
      </c>
      <c r="F33" s="35">
        <f t="shared" si="0"/>
        <v>14.73301354699278</v>
      </c>
      <c r="G33" s="131">
        <f>AVERAGE(F33,F34,F35)</f>
        <v>13.889621000474408</v>
      </c>
      <c r="H33" s="166">
        <f t="shared" ref="H33" si="331">_xlfn.STDEV.S(F33:F35)</f>
        <v>0.73039937064735816</v>
      </c>
      <c r="I33" s="34">
        <f>(F33/F33)*100</f>
        <v>100</v>
      </c>
      <c r="J33" s="169">
        <f>AVERAGE(I33:I35)</f>
        <v>100</v>
      </c>
      <c r="K33" s="167">
        <f>_xlfn.STDEV.S(I33:I35)</f>
        <v>0</v>
      </c>
      <c r="L33" s="84">
        <v>4.5400000000000003E-2</v>
      </c>
      <c r="M33" s="84">
        <v>335.2</v>
      </c>
      <c r="N33" s="138">
        <f t="shared" ref="N33" si="332">AVERAGE(L33,L34,L35)</f>
        <v>4.5733333333333327E-2</v>
      </c>
      <c r="O33" s="165">
        <f t="shared" ref="O33" si="333">_xlfn.STDEV.S(L33:L35)</f>
        <v>4.16333199893224E-4</v>
      </c>
      <c r="P33" s="85">
        <f t="shared" si="2"/>
        <v>11.965631753729378</v>
      </c>
      <c r="Q33" s="138">
        <f t="shared" ref="Q33" si="334">AVERAGE(P33,P34,P35)</f>
        <v>12.053485143991708</v>
      </c>
      <c r="R33" s="139">
        <f t="shared" ref="R33" si="335">_xlfn.STDEV.S(P33:P35)</f>
        <v>0.10972884926815255</v>
      </c>
      <c r="S33" s="86">
        <f>(P33/$G$33)*100</f>
        <v>86.148007590132835</v>
      </c>
      <c r="T33" s="170">
        <f>AVERAGE(S33:S35)</f>
        <v>86.780518659076549</v>
      </c>
      <c r="U33" s="171">
        <f>_xlfn.STDEV.S(S33:S35)</f>
        <v>0.79000607190365502</v>
      </c>
      <c r="V33">
        <v>5.33E-2</v>
      </c>
      <c r="W33">
        <v>243.8</v>
      </c>
      <c r="X33" s="131">
        <f t="shared" ref="X33" si="336">AVERAGE(V33,V34,V35)</f>
        <v>5.3199999999999997E-2</v>
      </c>
      <c r="Y33" s="135">
        <f t="shared" ref="Y33" si="337">_xlfn.STDEV.S(V33:V35)</f>
        <v>1.732050807568887E-4</v>
      </c>
      <c r="Z33" s="35">
        <f t="shared" si="4"/>
        <v>14.047757102946605</v>
      </c>
      <c r="AA33" s="131">
        <f t="shared" ref="AA33" si="338">AVERAGE(Z33,Z34,Z35)</f>
        <v>14.021401085867906</v>
      </c>
      <c r="AB33" s="132">
        <f t="shared" ref="AB33" si="339">_xlfn.STDEV.S(Z33:Z35)</f>
        <v>4.5649960665461044E-2</v>
      </c>
      <c r="AC33" s="34">
        <f>(Z33/$G$33)*100</f>
        <v>101.13851992409867</v>
      </c>
      <c r="AD33" s="169">
        <f>AVERAGE(AC33:AC35)</f>
        <v>100.94876660341556</v>
      </c>
      <c r="AE33" s="167">
        <f>_xlfn.STDEV.S(AC33:AC35)</f>
        <v>0.32866239232806488</v>
      </c>
      <c r="AF33">
        <v>5.8099999999999999E-2</v>
      </c>
      <c r="AG33">
        <v>243.8</v>
      </c>
      <c r="AH33" s="131">
        <f>AVERAGE(AF33,AF34,AF35)</f>
        <v>5.8799999999999998E-2</v>
      </c>
      <c r="AI33" s="135">
        <f t="shared" ref="AI33" si="340">_xlfn.STDEV.S(AF33:AF35)</f>
        <v>1.1269427669584648E-3</v>
      </c>
      <c r="AJ33" s="35">
        <f t="shared" si="6"/>
        <v>15.312845922724158</v>
      </c>
      <c r="AK33" s="131">
        <f t="shared" ref="AK33" si="341">AVERAGE(AJ33,AJ34,AJ35)</f>
        <v>15.497338042275052</v>
      </c>
      <c r="AL33" s="132">
        <f t="shared" ref="AL33" si="342">_xlfn.STDEV.S(AJ33:AJ35)</f>
        <v>0.29701722812673637</v>
      </c>
      <c r="AM33" s="34">
        <f>(AJ33/$G$33)*100</f>
        <v>110.24667931688805</v>
      </c>
      <c r="AN33" s="169">
        <f>AVERAGE(AM33:AM35)</f>
        <v>111.57495256166983</v>
      </c>
      <c r="AO33" s="167">
        <f>_xlfn.STDEV.S(AM33:AM35)</f>
        <v>2.1384113225018195</v>
      </c>
      <c r="AP33">
        <v>7.0099999999999996E-2</v>
      </c>
      <c r="AQ33">
        <v>182.9</v>
      </c>
      <c r="AR33" s="131">
        <f>AVERAGE(AP33,AP34)</f>
        <v>6.5799999999999997E-2</v>
      </c>
      <c r="AS33" s="135">
        <f>_xlfn.STDEV.S(AP33:AP34)</f>
        <v>6.0811183182043057E-3</v>
      </c>
      <c r="AT33" s="35">
        <f t="shared" si="8"/>
        <v>18.475567972168044</v>
      </c>
      <c r="AU33" s="131">
        <f>AVERAGE(AT33,AT34)</f>
        <v>17.342259237783985</v>
      </c>
      <c r="AV33" s="132">
        <f>_xlfn.STDEV.S(AT33:AT34)</f>
        <v>1.6027405825218237</v>
      </c>
      <c r="AW33" s="34">
        <f>(AT33/$G$33)*100</f>
        <v>133.01707779886146</v>
      </c>
      <c r="AX33" s="169">
        <f>AVERAGE(AW33:AW34)</f>
        <v>124.85768500948765</v>
      </c>
      <c r="AY33" s="171">
        <f>_xlfn.STDEV.S(AW33:AW34)</f>
        <v>11.539123943461673</v>
      </c>
      <c r="AZ33">
        <v>5.7799999999999997E-2</v>
      </c>
      <c r="BA33">
        <v>335.2</v>
      </c>
      <c r="BB33" s="131">
        <f>AVERAGE(AZ33,AZ34)</f>
        <v>5.7300000000000004E-2</v>
      </c>
      <c r="BC33" s="135">
        <f>_xlfn.STDEV.S(AZ33:AZ34)</f>
        <v>7.0710678118654328E-4</v>
      </c>
      <c r="BD33" s="35">
        <f t="shared" si="10"/>
        <v>15.23377787148806</v>
      </c>
      <c r="BE33" s="131">
        <f>AVERAGE(BD33,BD34)</f>
        <v>15.101997786094564</v>
      </c>
      <c r="BF33" s="132">
        <f>_xlfn.STDEV.S(BD33:BD34)</f>
        <v>0.18636518401416516</v>
      </c>
      <c r="BG33" s="34">
        <f>(BD33/$G$33)*100</f>
        <v>109.6774193548387</v>
      </c>
      <c r="BH33" s="169">
        <f>AVERAGE(BG33:BG34)</f>
        <v>108.72865275142314</v>
      </c>
      <c r="BI33" s="167">
        <f>_xlfn.STDEV.S(BG33:BG34)</f>
        <v>1.3417585980769358</v>
      </c>
      <c r="BJ33" s="79">
        <v>7.85E-2</v>
      </c>
      <c r="BK33" s="79">
        <v>213.3</v>
      </c>
      <c r="BL33" s="131">
        <f>AVERAGE(BJ34,BJ35)</f>
        <v>6.1249999999999999E-2</v>
      </c>
      <c r="BM33" s="135">
        <f>_xlfn.STDEV.S(BJ34:BJ35)</f>
        <v>1.1525840533340779E-2</v>
      </c>
      <c r="BN33" s="70">
        <f t="shared" si="12"/>
        <v>20.68947340677877</v>
      </c>
      <c r="BO33" s="131">
        <f>AVERAGE(BN34,BN35)</f>
        <v>16.143060460703182</v>
      </c>
      <c r="BP33" s="132">
        <f>_xlfn.STDEV.S(BN34:BN35)</f>
        <v>3.0377524994308751</v>
      </c>
      <c r="BQ33" s="77">
        <f>(BN33/$G$33)*100</f>
        <v>148.9563567362429</v>
      </c>
      <c r="BR33" s="169">
        <f>AVERAGE(BQ34,BQ35)</f>
        <v>116.2239089184061</v>
      </c>
      <c r="BS33" s="171">
        <f>_xlfn.STDEV.S(BQ34,BQ35)</f>
        <v>21.870665148654105</v>
      </c>
      <c r="BT33">
        <v>3.9399999999999998E-2</v>
      </c>
      <c r="BU33">
        <v>121.9</v>
      </c>
      <c r="BV33" s="131">
        <f t="shared" ref="BV33" si="343">AVERAGE(BT33,BT34,BT35)</f>
        <v>4.0133333333333333E-2</v>
      </c>
      <c r="BW33" s="133">
        <f t="shared" ref="BW33" si="344">_xlfn.STDEV.S(BT33:BT35)</f>
        <v>6.3508529610859052E-4</v>
      </c>
      <c r="BX33" s="35">
        <f t="shared" si="14"/>
        <v>10.384270729007431</v>
      </c>
      <c r="BY33" s="131">
        <f t="shared" ref="BY33" si="345">AVERAGE(BX33,BX34,BX35)</f>
        <v>10.57754818758456</v>
      </c>
      <c r="BZ33" s="132">
        <f t="shared" ref="BZ33" si="346">_xlfn.STDEV.S(BX33:BX35)</f>
        <v>0.16738318910668776</v>
      </c>
      <c r="CA33" s="34">
        <f>(BX33/$G$33)*100</f>
        <v>74.762808349146098</v>
      </c>
      <c r="CB33" s="169">
        <f>AVERAGE(CA33:CA35)</f>
        <v>76.15433270082228</v>
      </c>
      <c r="CC33" s="167">
        <f>_xlfn.STDEV.S(CA33:CA35)</f>
        <v>1.2050954385362405</v>
      </c>
      <c r="CD33">
        <v>3.6900000000000002E-2</v>
      </c>
      <c r="CE33">
        <v>182.9</v>
      </c>
      <c r="CF33" s="131">
        <f t="shared" ref="CF33" si="347">AVERAGE(CD33,CD34,CD35)</f>
        <v>3.6299999999999999E-2</v>
      </c>
      <c r="CG33" s="133">
        <f t="shared" ref="CG33" si="348">_xlfn.STDEV.S(CD33:CD35)</f>
        <v>1.3999999999999993E-3</v>
      </c>
      <c r="CH33" s="35">
        <f t="shared" si="16"/>
        <v>9.7253703020399556</v>
      </c>
      <c r="CI33" s="131">
        <f t="shared" ref="CI33" si="349">AVERAGE(CH33,CH34,CH35)</f>
        <v>9.5672341995677623</v>
      </c>
      <c r="CJ33" s="132">
        <f t="shared" ref="CJ33" si="350">_xlfn.STDEV.S(CH33:CH35)</f>
        <v>0.36898423910178629</v>
      </c>
      <c r="CK33" s="34">
        <f>(CH33/$G$33)*100</f>
        <v>70.018975332068308</v>
      </c>
      <c r="CL33" s="169">
        <f>AVERAGE(CK33:CK35)</f>
        <v>68.880455407969649</v>
      </c>
      <c r="CM33" s="167">
        <f>_xlfn.STDEV.S(CK33:CK35)</f>
        <v>2.65654648956356</v>
      </c>
      <c r="CN33" s="84">
        <v>4.5900000000000003E-2</v>
      </c>
      <c r="CO33" s="84">
        <v>121.9</v>
      </c>
      <c r="CP33" s="138">
        <f t="shared" ref="CP33" si="351">AVERAGE(CN33,CN34,CN35)</f>
        <v>4.7466666666666664E-2</v>
      </c>
      <c r="CQ33" s="139">
        <f t="shared" ref="CQ33" si="352">_xlfn.STDEV.S(CN33:CN35)</f>
        <v>1.3650396819628815E-3</v>
      </c>
      <c r="CR33" s="85">
        <f t="shared" si="18"/>
        <v>12.097411839122874</v>
      </c>
      <c r="CS33" s="138">
        <f t="shared" ref="CS33" si="353">AVERAGE(CR33,CR34,CR35)</f>
        <v>12.510322773355824</v>
      </c>
      <c r="CT33" s="139">
        <f t="shared" ref="CT33" si="354">_xlfn.STDEV.S(CR33:CR35)</f>
        <v>0.35977009170915625</v>
      </c>
      <c r="CU33" s="86">
        <f>(CR33/$G$33)*100</f>
        <v>87.096774193548399</v>
      </c>
      <c r="CV33" s="170">
        <f>AVERAGE(CU33:CU35)</f>
        <v>90.069576217583815</v>
      </c>
      <c r="CW33" s="171">
        <f>_xlfn.STDEV.S(CU33:CU35)</f>
        <v>2.590208125166757</v>
      </c>
      <c r="CX33" s="84">
        <v>2.0199999999999999E-2</v>
      </c>
      <c r="CY33" s="84">
        <v>121.9</v>
      </c>
      <c r="CZ33" s="138">
        <f t="shared" ref="CZ33" si="355">AVERAGE(CX33,CX34,CX35)</f>
        <v>2.2033333333333332E-2</v>
      </c>
      <c r="DA33" s="139">
        <f t="shared" ref="DA33" si="356">_xlfn.STDEV.S(CX33:CX35)</f>
        <v>3.0038863715748845E-3</v>
      </c>
      <c r="DB33" s="85">
        <f t="shared" si="20"/>
        <v>5.3239154498972114</v>
      </c>
      <c r="DC33" s="138">
        <f t="shared" ref="DC33" si="357">AVERAGE(DB33,DB34,DB35)</f>
        <v>5.807109096340028</v>
      </c>
      <c r="DD33" s="139">
        <f t="shared" ref="DD33" si="358">_xlfn.STDEV.S(DB33:DB35)</f>
        <v>0.79170480511698482</v>
      </c>
      <c r="DE33" s="86">
        <f>(DB33/$G$33)*100</f>
        <v>38.330170777988613</v>
      </c>
      <c r="DF33" s="170">
        <f>AVERAGE(DE33:DE35)</f>
        <v>41.808981657179004</v>
      </c>
      <c r="DG33" s="171">
        <f>_xlfn.STDEV.S(DE33:DE35)</f>
        <v>5.6999741396108217</v>
      </c>
      <c r="DH33">
        <v>3.2800000000000003E-2</v>
      </c>
      <c r="DI33">
        <v>121.9</v>
      </c>
      <c r="DJ33" s="131">
        <f t="shared" ref="DJ33" si="359">AVERAGE(DH33,DH34,DH35)</f>
        <v>3.4266666666666667E-2</v>
      </c>
      <c r="DK33" s="132">
        <f t="shared" ref="DK33" si="360">_xlfn.STDEV.S(DH33:DH35)</f>
        <v>2.7153882472555086E-3</v>
      </c>
      <c r="DL33" s="35">
        <f t="shared" si="22"/>
        <v>8.644773601813295</v>
      </c>
      <c r="DM33" s="131">
        <f t="shared" ref="DM33" si="361">AVERAGE(DL33,DL34,DL35)</f>
        <v>9.0313285189675483</v>
      </c>
      <c r="DN33" s="132">
        <f t="shared" ref="DN33" si="362">_xlfn.STDEV.S(DL33:DL35)</f>
        <v>0.71566819019964834</v>
      </c>
      <c r="DO33" s="34">
        <f>(DL33/$G$33)*100</f>
        <v>62.239089184060724</v>
      </c>
      <c r="DP33" s="169">
        <f>AVERAGE(DO33:DO35)</f>
        <v>65.022137887413024</v>
      </c>
      <c r="DQ33" s="167">
        <f>_xlfn.STDEV.S(DO33:DO35)</f>
        <v>5.1525393686062726</v>
      </c>
      <c r="DR33">
        <v>3.04E-2</v>
      </c>
      <c r="DS33">
        <v>121.9</v>
      </c>
      <c r="DT33" s="131">
        <f t="shared" ref="DT33" si="363">AVERAGE(DR33,DR34,DR35)</f>
        <v>3.1599999999999996E-2</v>
      </c>
      <c r="DU33" s="132">
        <f t="shared" ref="DU33" si="364">_xlfn.STDEV.S(DR33:DR35)</f>
        <v>1.9078784028338897E-3</v>
      </c>
      <c r="DV33" s="35">
        <f t="shared" si="24"/>
        <v>8.0122291919245168</v>
      </c>
      <c r="DW33" s="131">
        <f t="shared" ref="DW33" si="365">AVERAGE(DV33,DV34,DV35)</f>
        <v>8.3285013968689032</v>
      </c>
      <c r="DX33" s="132">
        <f t="shared" ref="DX33" si="366">_xlfn.STDEV.S(DV33:DV35)</f>
        <v>0.50284075769171022</v>
      </c>
      <c r="DY33" s="34">
        <f>(DV33/$G$33)*100</f>
        <v>57.685009487666036</v>
      </c>
      <c r="DZ33" s="169">
        <f>AVERAGE(DY33:DY35)</f>
        <v>59.962049335863377</v>
      </c>
      <c r="EA33" s="167">
        <f>_xlfn.STDEV.S(DY33:DY35)</f>
        <v>3.6202626239732201</v>
      </c>
    </row>
    <row r="34" spans="1:131" x14ac:dyDescent="0.25">
      <c r="A34" s="155"/>
      <c r="B34">
        <v>5.11E-2</v>
      </c>
      <c r="C34">
        <v>274.3</v>
      </c>
      <c r="D34" s="141"/>
      <c r="E34" s="134"/>
      <c r="F34" s="35">
        <f t="shared" si="0"/>
        <v>13.467924727215223</v>
      </c>
      <c r="G34" s="131"/>
      <c r="H34" s="166"/>
      <c r="I34" s="34">
        <f>(F34/F34)*100</f>
        <v>100</v>
      </c>
      <c r="J34" s="169"/>
      <c r="K34" s="167"/>
      <c r="L34" s="84">
        <v>4.6199999999999998E-2</v>
      </c>
      <c r="M34" s="84">
        <v>335.2</v>
      </c>
      <c r="N34" s="138"/>
      <c r="O34" s="165"/>
      <c r="P34" s="85">
        <f t="shared" si="2"/>
        <v>12.176479890358969</v>
      </c>
      <c r="Q34" s="138"/>
      <c r="R34" s="139"/>
      <c r="S34" s="86">
        <f>(P34/$G$33)*100</f>
        <v>87.666034155597728</v>
      </c>
      <c r="T34" s="170"/>
      <c r="U34" s="171"/>
      <c r="V34">
        <v>5.33E-2</v>
      </c>
      <c r="W34">
        <v>243.8</v>
      </c>
      <c r="X34" s="131"/>
      <c r="Y34" s="135"/>
      <c r="Z34" s="35">
        <f t="shared" si="4"/>
        <v>14.047757102946605</v>
      </c>
      <c r="AA34" s="131"/>
      <c r="AB34" s="132"/>
      <c r="AC34" s="34">
        <f>(Z34/$G$33)*100</f>
        <v>101.13851992409867</v>
      </c>
      <c r="AD34" s="169"/>
      <c r="AE34" s="167"/>
      <c r="AF34">
        <v>6.0100000000000001E-2</v>
      </c>
      <c r="AG34">
        <v>243.8</v>
      </c>
      <c r="AH34" s="131"/>
      <c r="AI34" s="135"/>
      <c r="AJ34" s="35">
        <f t="shared" si="6"/>
        <v>15.839966264298139</v>
      </c>
      <c r="AK34" s="131"/>
      <c r="AL34" s="132"/>
      <c r="AM34" s="34">
        <f>(AJ34/$G$33)*100</f>
        <v>114.04174573055028</v>
      </c>
      <c r="AN34" s="169"/>
      <c r="AO34" s="167"/>
      <c r="AP34">
        <v>6.1499999999999999E-2</v>
      </c>
      <c r="AQ34">
        <v>182.9</v>
      </c>
      <c r="AR34" s="131"/>
      <c r="AS34" s="135"/>
      <c r="AT34" s="35">
        <f t="shared" si="8"/>
        <v>16.208950503399926</v>
      </c>
      <c r="AU34" s="131"/>
      <c r="AV34" s="132"/>
      <c r="AW34" s="34">
        <f>(AT34/$G$33)*100</f>
        <v>116.69829222011386</v>
      </c>
      <c r="AX34" s="169"/>
      <c r="AY34" s="171"/>
      <c r="AZ34">
        <v>5.6800000000000003E-2</v>
      </c>
      <c r="BA34">
        <v>335.2</v>
      </c>
      <c r="BB34" s="131"/>
      <c r="BC34" s="135"/>
      <c r="BD34" s="35">
        <f t="shared" si="10"/>
        <v>14.97021770070107</v>
      </c>
      <c r="BE34" s="131"/>
      <c r="BF34" s="132"/>
      <c r="BG34" s="34">
        <f>(BD34/$G$33)*100</f>
        <v>107.77988614800759</v>
      </c>
      <c r="BH34" s="169"/>
      <c r="BI34" s="167"/>
      <c r="BJ34">
        <v>5.3100000000000001E-2</v>
      </c>
      <c r="BK34">
        <v>213.3</v>
      </c>
      <c r="BL34" s="131"/>
      <c r="BM34" s="135"/>
      <c r="BN34" s="35">
        <f t="shared" si="12"/>
        <v>13.995045068789207</v>
      </c>
      <c r="BO34" s="131"/>
      <c r="BP34" s="132"/>
      <c r="BQ34" s="34">
        <f>(BN34/$G$33)*100</f>
        <v>100.75901328273247</v>
      </c>
      <c r="BR34" s="169"/>
      <c r="BS34" s="171"/>
      <c r="BT34">
        <v>4.0500000000000001E-2</v>
      </c>
      <c r="BU34">
        <v>121.9</v>
      </c>
      <c r="BV34" s="131"/>
      <c r="BW34" s="133"/>
      <c r="BX34" s="35">
        <f t="shared" si="14"/>
        <v>10.674186916873124</v>
      </c>
      <c r="BY34" s="131"/>
      <c r="BZ34" s="132"/>
      <c r="CA34" s="34">
        <f>(BX34/$G$33)*100</f>
        <v>76.850094876660364</v>
      </c>
      <c r="CB34" s="169"/>
      <c r="CC34" s="167"/>
      <c r="CD34">
        <v>3.4700000000000002E-2</v>
      </c>
      <c r="CE34">
        <v>182.9</v>
      </c>
      <c r="CF34" s="131"/>
      <c r="CG34" s="133"/>
      <c r="CH34" s="35">
        <f t="shared" si="16"/>
        <v>9.1455379263085774</v>
      </c>
      <c r="CI34" s="131"/>
      <c r="CJ34" s="132"/>
      <c r="CK34" s="34">
        <f>(CH34/$G$33)*100</f>
        <v>65.844402277039862</v>
      </c>
      <c r="CL34" s="169"/>
      <c r="CM34" s="167"/>
      <c r="CN34" s="84">
        <v>4.8099999999999997E-2</v>
      </c>
      <c r="CO34" s="84">
        <v>121.9</v>
      </c>
      <c r="CP34" s="138"/>
      <c r="CQ34" s="139"/>
      <c r="CR34" s="85">
        <f t="shared" si="18"/>
        <v>12.67724421485425</v>
      </c>
      <c r="CS34" s="138"/>
      <c r="CT34" s="139"/>
      <c r="CU34" s="86">
        <f>(CR34/$G$33)*100</f>
        <v>91.271347248576845</v>
      </c>
      <c r="CV34" s="170"/>
      <c r="CW34" s="171"/>
      <c r="CX34" s="84">
        <v>2.0400000000000001E-2</v>
      </c>
      <c r="CY34" s="84">
        <v>121.9</v>
      </c>
      <c r="CZ34" s="138"/>
      <c r="DA34" s="139"/>
      <c r="DB34" s="85">
        <f t="shared" si="20"/>
        <v>5.3766274840546107</v>
      </c>
      <c r="DC34" s="138"/>
      <c r="DD34" s="139"/>
      <c r="DE34" s="86">
        <f>(DB34/$G$33)*100</f>
        <v>38.709677419354847</v>
      </c>
      <c r="DF34" s="170"/>
      <c r="DG34" s="171"/>
      <c r="DH34">
        <v>3.2599999999999997E-2</v>
      </c>
      <c r="DI34">
        <v>121.9</v>
      </c>
      <c r="DJ34" s="131"/>
      <c r="DK34" s="132"/>
      <c r="DL34" s="35">
        <f t="shared" si="22"/>
        <v>8.5920615676558967</v>
      </c>
      <c r="DM34" s="131"/>
      <c r="DN34" s="132"/>
      <c r="DO34" s="34">
        <f>(DL34/$G$33)*100</f>
        <v>61.859582542694504</v>
      </c>
      <c r="DP34" s="169"/>
      <c r="DQ34" s="167"/>
      <c r="DR34">
        <v>3.3799999999999997E-2</v>
      </c>
      <c r="DS34">
        <v>121.9</v>
      </c>
      <c r="DT34" s="131"/>
      <c r="DU34" s="132"/>
      <c r="DV34" s="35">
        <f t="shared" si="24"/>
        <v>8.9083337726002831</v>
      </c>
      <c r="DW34" s="131"/>
      <c r="DX34" s="132"/>
      <c r="DY34" s="34">
        <f>(DV34/$G$33)*100</f>
        <v>64.13662239089183</v>
      </c>
      <c r="DZ34" s="169"/>
      <c r="EA34" s="167"/>
    </row>
    <row r="35" spans="1:131" x14ac:dyDescent="0.25">
      <c r="A35" s="155"/>
      <c r="B35">
        <v>5.11E-2</v>
      </c>
      <c r="C35">
        <v>274.3</v>
      </c>
      <c r="D35" s="141"/>
      <c r="E35" s="134"/>
      <c r="F35" s="35">
        <f t="shared" si="0"/>
        <v>13.467924727215223</v>
      </c>
      <c r="G35" s="131"/>
      <c r="H35" s="166"/>
      <c r="I35" s="34">
        <f t="shared" ref="I35" si="367">(F35/F35)*100</f>
        <v>100</v>
      </c>
      <c r="J35" s="169"/>
      <c r="K35" s="167"/>
      <c r="L35" s="84">
        <v>4.5600000000000002E-2</v>
      </c>
      <c r="M35" s="84">
        <v>335.2</v>
      </c>
      <c r="N35" s="138"/>
      <c r="O35" s="165"/>
      <c r="P35" s="85">
        <f t="shared" si="2"/>
        <v>12.018343787886776</v>
      </c>
      <c r="Q35" s="138"/>
      <c r="R35" s="139"/>
      <c r="S35" s="86">
        <f>(P35/$G$33)*100</f>
        <v>86.527514231499055</v>
      </c>
      <c r="T35" s="170"/>
      <c r="U35" s="171"/>
      <c r="V35">
        <v>5.2999999999999999E-2</v>
      </c>
      <c r="W35">
        <v>243.8</v>
      </c>
      <c r="X35" s="131"/>
      <c r="Y35" s="135"/>
      <c r="Z35" s="35">
        <f t="shared" si="4"/>
        <v>13.968689051710506</v>
      </c>
      <c r="AA35" s="131"/>
      <c r="AB35" s="132"/>
      <c r="AC35" s="34">
        <f>(Z35/$G$33)*100</f>
        <v>100.56925996204933</v>
      </c>
      <c r="AD35" s="169"/>
      <c r="AE35" s="167"/>
      <c r="AF35">
        <v>5.8200000000000002E-2</v>
      </c>
      <c r="AG35">
        <v>243.8</v>
      </c>
      <c r="AH35" s="131"/>
      <c r="AI35" s="135"/>
      <c r="AJ35" s="35">
        <f t="shared" si="6"/>
        <v>15.339201939802859</v>
      </c>
      <c r="AK35" s="131"/>
      <c r="AL35" s="132"/>
      <c r="AM35" s="34">
        <f>(AJ35/$G$33)*100</f>
        <v>110.43643263757117</v>
      </c>
      <c r="AN35" s="169"/>
      <c r="AO35" s="167"/>
      <c r="AP35" s="65">
        <v>3.2399999999999998E-2</v>
      </c>
      <c r="AQ35">
        <v>182.9</v>
      </c>
      <c r="AR35" s="131"/>
      <c r="AS35" s="135"/>
      <c r="AT35" s="70">
        <f t="shared" si="8"/>
        <v>8.5393495334984983</v>
      </c>
      <c r="AU35" s="131"/>
      <c r="AV35" s="132"/>
      <c r="AW35" s="77">
        <f>(AT35/$G$33)*100</f>
        <v>61.480075901328277</v>
      </c>
      <c r="AX35" s="169"/>
      <c r="AY35" s="171"/>
      <c r="AZ35" s="79">
        <v>5.04E-2</v>
      </c>
      <c r="BA35">
        <v>335.2</v>
      </c>
      <c r="BB35" s="131"/>
      <c r="BC35" s="135"/>
      <c r="BD35" s="70">
        <f t="shared" si="10"/>
        <v>13.283432607664331</v>
      </c>
      <c r="BE35" s="131"/>
      <c r="BF35" s="132"/>
      <c r="BG35" s="77">
        <f>(BD35/$G$33)*100</f>
        <v>95.63567362428843</v>
      </c>
      <c r="BH35" s="169"/>
      <c r="BI35" s="167"/>
      <c r="BJ35">
        <v>6.9400000000000003E-2</v>
      </c>
      <c r="BK35">
        <v>213.3</v>
      </c>
      <c r="BL35" s="131"/>
      <c r="BM35" s="135"/>
      <c r="BN35" s="35">
        <f t="shared" si="12"/>
        <v>18.291075852617155</v>
      </c>
      <c r="BO35" s="131"/>
      <c r="BP35" s="132"/>
      <c r="BQ35" s="34">
        <f>(BN35/$G$33)*100</f>
        <v>131.68880455407972</v>
      </c>
      <c r="BR35" s="169"/>
      <c r="BS35" s="171"/>
      <c r="BT35">
        <v>4.0500000000000001E-2</v>
      </c>
      <c r="BU35">
        <v>121.9</v>
      </c>
      <c r="BV35" s="131"/>
      <c r="BW35" s="133"/>
      <c r="BX35" s="35">
        <f t="shared" si="14"/>
        <v>10.674186916873124</v>
      </c>
      <c r="BY35" s="131"/>
      <c r="BZ35" s="132"/>
      <c r="CA35" s="34">
        <f>(BX35/$G$33)*100</f>
        <v>76.850094876660364</v>
      </c>
      <c r="CB35" s="169"/>
      <c r="CC35" s="167"/>
      <c r="CD35">
        <v>3.73E-2</v>
      </c>
      <c r="CE35">
        <v>182.9</v>
      </c>
      <c r="CF35" s="131"/>
      <c r="CG35" s="133"/>
      <c r="CH35" s="35">
        <f t="shared" si="16"/>
        <v>9.8307943703547522</v>
      </c>
      <c r="CI35" s="131"/>
      <c r="CJ35" s="132"/>
      <c r="CK35" s="34">
        <f>(CH35/$G$33)*100</f>
        <v>70.777988614800762</v>
      </c>
      <c r="CL35" s="169"/>
      <c r="CM35" s="167"/>
      <c r="CN35" s="84">
        <v>4.8399999999999999E-2</v>
      </c>
      <c r="CO35" s="84">
        <v>121.9</v>
      </c>
      <c r="CP35" s="138"/>
      <c r="CQ35" s="139"/>
      <c r="CR35" s="85">
        <f t="shared" si="18"/>
        <v>12.756312266090349</v>
      </c>
      <c r="CS35" s="138"/>
      <c r="CT35" s="139"/>
      <c r="CU35" s="86">
        <f>(CR35/$G$33)*100</f>
        <v>91.840607210626189</v>
      </c>
      <c r="CV35" s="170"/>
      <c r="CW35" s="171"/>
      <c r="CX35" s="84">
        <v>2.5499999999999998E-2</v>
      </c>
      <c r="CY35" s="84">
        <v>121.9</v>
      </c>
      <c r="CZ35" s="138"/>
      <c r="DA35" s="139"/>
      <c r="DB35" s="85">
        <f t="shared" si="20"/>
        <v>6.720784355068262</v>
      </c>
      <c r="DC35" s="138"/>
      <c r="DD35" s="139"/>
      <c r="DE35" s="86">
        <f>(DB35/$G$33)*100</f>
        <v>48.387096774193552</v>
      </c>
      <c r="DF35" s="170"/>
      <c r="DG35" s="171"/>
      <c r="DH35">
        <v>3.7400000000000003E-2</v>
      </c>
      <c r="DI35">
        <v>121.9</v>
      </c>
      <c r="DJ35" s="131"/>
      <c r="DK35" s="132"/>
      <c r="DL35" s="35">
        <f t="shared" si="22"/>
        <v>9.8571503874334514</v>
      </c>
      <c r="DM35" s="131"/>
      <c r="DN35" s="132"/>
      <c r="DO35" s="34">
        <f>(DL35/$G$33)*100</f>
        <v>70.967741935483872</v>
      </c>
      <c r="DP35" s="169"/>
      <c r="DQ35" s="167"/>
      <c r="DR35">
        <v>3.0599999999999999E-2</v>
      </c>
      <c r="DS35">
        <v>121.9</v>
      </c>
      <c r="DT35" s="131"/>
      <c r="DU35" s="132"/>
      <c r="DV35" s="35">
        <f t="shared" si="24"/>
        <v>8.0649412260819151</v>
      </c>
      <c r="DW35" s="131"/>
      <c r="DX35" s="132"/>
      <c r="DY35" s="34">
        <f>(DV35/$G$33)*100</f>
        <v>58.064516129032263</v>
      </c>
      <c r="DZ35" s="169"/>
      <c r="EA35" s="167"/>
    </row>
    <row r="36" spans="1:131" x14ac:dyDescent="0.25">
      <c r="A36" s="163" t="s">
        <v>15</v>
      </c>
      <c r="B36">
        <v>5.4199999999999998E-2</v>
      </c>
      <c r="C36">
        <v>274.3</v>
      </c>
      <c r="D36" s="141">
        <f>AVERAGE(B36,B38)</f>
        <v>5.2549999999999999E-2</v>
      </c>
      <c r="E36" s="134">
        <f>_xlfn.STDEV.S(B36,B38)</f>
        <v>2.3334523779156048E-3</v>
      </c>
      <c r="F36" s="35">
        <f t="shared" si="0"/>
        <v>14.284961256654894</v>
      </c>
      <c r="G36" s="131">
        <f>AVERAGE(F36,F38)</f>
        <v>13.85008697485636</v>
      </c>
      <c r="H36" s="166">
        <f>_xlfn.STDEV.S(F36,F38)</f>
        <v>0.61500510724674673</v>
      </c>
      <c r="I36" s="34">
        <f>(F36/F36)*100</f>
        <v>100</v>
      </c>
      <c r="J36" s="169">
        <f>AVERAGE(I36,I38)</f>
        <v>100</v>
      </c>
      <c r="K36" s="167">
        <f>_xlfn.STDEV.S(I36,I38)</f>
        <v>0</v>
      </c>
      <c r="L36">
        <v>5.0599999999999999E-2</v>
      </c>
      <c r="M36">
        <v>335.2</v>
      </c>
      <c r="N36" s="131">
        <f t="shared" ref="N36" si="368">AVERAGE(L36,L37,L38)</f>
        <v>5.2266666666666663E-2</v>
      </c>
      <c r="O36" s="135">
        <f t="shared" ref="O36" si="369">_xlfn.STDEV.S(L36:L38)</f>
        <v>1.6041612554021293E-3</v>
      </c>
      <c r="P36" s="35">
        <f t="shared" si="2"/>
        <v>13.336144641821727</v>
      </c>
      <c r="Q36" s="131">
        <f t="shared" ref="Q36" si="370">AVERAGE(P36,P37,P38)</f>
        <v>13.775411593133379</v>
      </c>
      <c r="R36" s="132">
        <f t="shared" ref="R36" si="371">_xlfn.STDEV.S(P36:P38)</f>
        <v>0.42279301444365913</v>
      </c>
      <c r="S36" s="34">
        <f>(P36/$G$36)*100</f>
        <v>96.289248334919122</v>
      </c>
      <c r="T36" s="169">
        <f>AVERAGE(S36:S38)</f>
        <v>99.460830954646369</v>
      </c>
      <c r="U36" s="167">
        <f>_xlfn.STDEV.S(S36:S38)</f>
        <v>3.0526379741239382</v>
      </c>
      <c r="V36">
        <v>5.7299999999999997E-2</v>
      </c>
      <c r="W36">
        <v>243.8</v>
      </c>
      <c r="X36" s="131">
        <f t="shared" ref="X36" si="372">AVERAGE(V36,V37,V38)</f>
        <v>5.6633333333333334E-2</v>
      </c>
      <c r="Y36" s="135">
        <f t="shared" ref="Y36" si="373">_xlfn.STDEV.S(V36:V38)</f>
        <v>1.79536440126603E-3</v>
      </c>
      <c r="Z36" s="35">
        <f t="shared" si="4"/>
        <v>15.101997786094564</v>
      </c>
      <c r="AA36" s="131">
        <f t="shared" ref="AA36" si="374">AVERAGE(Z36,Z37,Z38)</f>
        <v>14.926291005569906</v>
      </c>
      <c r="AB36" s="132">
        <f t="shared" ref="AB36" si="375">_xlfn.STDEV.S(Z36:Z38)</f>
        <v>0.47318654822255712</v>
      </c>
      <c r="AC36" s="34">
        <f>(Z36/$G$36)*100</f>
        <v>109.03901046622263</v>
      </c>
      <c r="AD36" s="169">
        <f>AVERAGE(AC36:AC38)</f>
        <v>107.77037741833175</v>
      </c>
      <c r="AE36" s="167">
        <f>_xlfn.STDEV.S(AC36:AC38)</f>
        <v>3.4164879186794028</v>
      </c>
      <c r="AF36">
        <v>5.7099999999999998E-2</v>
      </c>
      <c r="AG36">
        <v>243.8</v>
      </c>
      <c r="AH36" s="131">
        <f t="shared" ref="AH36" si="376">AVERAGE(AF36,AF37,AF38)</f>
        <v>5.7433333333333336E-2</v>
      </c>
      <c r="AI36" s="135">
        <f t="shared" ref="AI36" si="377">_xlfn.STDEV.S(AF36:AF38)</f>
        <v>3.9106691669499915E-3</v>
      </c>
      <c r="AJ36" s="35">
        <f t="shared" si="6"/>
        <v>15.049285751937168</v>
      </c>
      <c r="AK36" s="131">
        <f t="shared" ref="AK36" si="378">AVERAGE(AJ36,AJ37,AJ38)</f>
        <v>15.137139142199496</v>
      </c>
      <c r="AL36" s="132">
        <f t="shared" ref="AL36" si="379">_xlfn.STDEV.S(AJ36:AJ38)</f>
        <v>1.0306966335327583</v>
      </c>
      <c r="AM36" s="34">
        <f>(AJ36/$G$36)*100</f>
        <v>108.65842055185537</v>
      </c>
      <c r="AN36" s="169">
        <f>AVERAGE(AM36:AM38)</f>
        <v>109.29273707580082</v>
      </c>
      <c r="AO36" s="167">
        <f>_xlfn.STDEV.S(AM36:AM38)</f>
        <v>7.4418062168410977</v>
      </c>
      <c r="AP36">
        <v>7.0199999999999999E-2</v>
      </c>
      <c r="AQ36">
        <v>182.9</v>
      </c>
      <c r="AR36" s="131">
        <f>AVERAGE(AP36,AP37,AP38)</f>
        <v>6.9566666666666666E-2</v>
      </c>
      <c r="AS36" s="135">
        <f>_xlfn.STDEV.S(AP36,AP38)</f>
        <v>3.1112698372208099E-3</v>
      </c>
      <c r="AT36" s="35">
        <f t="shared" si="8"/>
        <v>18.501923989246745</v>
      </c>
      <c r="AU36" s="131">
        <f>AVERAGE(AT36,AT38)</f>
        <v>19.081756364978126</v>
      </c>
      <c r="AV36" s="132">
        <f>_xlfn.STDEV.S(AT36,AT38)</f>
        <v>0.82000680966232975</v>
      </c>
      <c r="AW36" s="34">
        <f>(AT36/$G$36)*100</f>
        <v>133.58705994291151</v>
      </c>
      <c r="AX36" s="169">
        <f>AVERAGE(AW36,AW38)</f>
        <v>137.77354900095148</v>
      </c>
      <c r="AY36" s="167">
        <f>_xlfn.STDEV.S(AW36,AW38)</f>
        <v>5.9205896046066853</v>
      </c>
      <c r="AZ36">
        <v>6.3799999999999996E-2</v>
      </c>
      <c r="BA36">
        <v>335.2</v>
      </c>
      <c r="BB36" s="131">
        <f t="shared" ref="BB36" si="380">AVERAGE(AZ36,AZ37,AZ38)</f>
        <v>6.4233333333333323E-2</v>
      </c>
      <c r="BC36" s="135">
        <f t="shared" ref="BC36" si="381">_xlfn.STDEV.S(AZ36:AZ38)</f>
        <v>1.9857828011475317E-3</v>
      </c>
      <c r="BD36" s="35">
        <f t="shared" si="10"/>
        <v>16.815138896210005</v>
      </c>
      <c r="BE36" s="131">
        <f t="shared" ref="BE36" si="382">AVERAGE(BD36,BD37,BD38)</f>
        <v>16.929348303551034</v>
      </c>
      <c r="BF36" s="132">
        <f t="shared" ref="BF36" si="383">_xlfn.STDEV.S(BD36:BD38)</f>
        <v>0.5233732542163112</v>
      </c>
      <c r="BG36" s="34">
        <f>(BD36/$G$36)*100</f>
        <v>121.4081826831589</v>
      </c>
      <c r="BH36" s="169">
        <f>AVERAGE(BG36:BG38)</f>
        <v>122.23279416428799</v>
      </c>
      <c r="BI36" s="167">
        <f>_xlfn.STDEV.S(BG36:BG38)</f>
        <v>3.7788445312036689</v>
      </c>
      <c r="BJ36">
        <v>6.8500000000000005E-2</v>
      </c>
      <c r="BK36">
        <v>213.3</v>
      </c>
      <c r="BL36" s="131">
        <f t="shared" ref="BL36" si="384">AVERAGE(BJ36,BJ37,BJ38)</f>
        <v>6.7799999999999999E-2</v>
      </c>
      <c r="BM36" s="135">
        <f t="shared" ref="BM36" si="385">_xlfn.STDEV.S(BJ36:BJ38)</f>
        <v>2.4269322199023178E-3</v>
      </c>
      <c r="BN36" s="35">
        <f t="shared" si="12"/>
        <v>18.053871698908864</v>
      </c>
      <c r="BO36" s="131">
        <f t="shared" ref="BO36" si="386">AVERAGE(BN36,BN37,BN38)</f>
        <v>17.869379579357972</v>
      </c>
      <c r="BP36" s="132">
        <f t="shared" ref="BP36" si="387">_xlfn.STDEV.S(BN36:BN38)</f>
        <v>0.6396426703659075</v>
      </c>
      <c r="BQ36" s="34">
        <f>(BN36/$G$36)*100</f>
        <v>130.35204567078975</v>
      </c>
      <c r="BR36" s="169">
        <f>AVERAGE(BQ36:BQ38)</f>
        <v>129.01998097050429</v>
      </c>
      <c r="BS36" s="167">
        <f>_xlfn.STDEV.S(BQ36:BQ38)</f>
        <v>4.6183296287389721</v>
      </c>
      <c r="BT36" s="84">
        <v>4.4299999999999999E-2</v>
      </c>
      <c r="BU36" s="84">
        <v>121.9</v>
      </c>
      <c r="BV36" s="138">
        <f>AVERAGE(BT36,BT38)</f>
        <v>5.9950000000000003E-2</v>
      </c>
      <c r="BW36" s="176">
        <f>_xlfn.STDEV.S(BT36,BT38)</f>
        <v>2.2132442251138917E-2</v>
      </c>
      <c r="BX36" s="85">
        <f t="shared" si="14"/>
        <v>11.675715565863687</v>
      </c>
      <c r="BY36" s="138">
        <f>AVERAGE(BX36,BX38)</f>
        <v>15.800432238680092</v>
      </c>
      <c r="BZ36" s="139">
        <f>_xlfn.STDEV.S(BX36,BX38)</f>
        <v>5.8332302596433827</v>
      </c>
      <c r="CA36" s="86">
        <f>(BX36/$G$36)*100</f>
        <v>84.300666032350136</v>
      </c>
      <c r="CB36" s="170">
        <f>AVERAGE(CA36,CA38)</f>
        <v>114.08182683158896</v>
      </c>
      <c r="CC36" s="171">
        <f>_xlfn.STDEV.S(CA36,CA38)</f>
        <v>42.116921505497487</v>
      </c>
      <c r="CD36" s="79">
        <v>3.8300000000000001E-2</v>
      </c>
      <c r="CE36">
        <v>182.9</v>
      </c>
      <c r="CF36" s="131">
        <f>AVERAGE(CD37,CD38)</f>
        <v>4.8000000000000001E-2</v>
      </c>
      <c r="CG36" s="133">
        <f>_xlfn.STDEV.S(CD37:CD38)</f>
        <v>2.1213203435596446E-3</v>
      </c>
      <c r="CH36" s="70">
        <f t="shared" si="16"/>
        <v>10.094354541141744</v>
      </c>
      <c r="CI36" s="131">
        <f>AVERAGE(CH37,CH38)</f>
        <v>12.650888197775554</v>
      </c>
      <c r="CJ36" s="132">
        <f>_xlfn.STDEV.S(CH37:CH38)</f>
        <v>0.55909555204249795</v>
      </c>
      <c r="CK36" s="77">
        <f>(CH36/$G$36)*100</f>
        <v>72.882968601332081</v>
      </c>
      <c r="CL36" s="169">
        <f>AVERAGE(CK37:CK38)</f>
        <v>91.341579448144628</v>
      </c>
      <c r="CM36" s="167">
        <f>_xlfn.STDEV.S(CK37:CK38)</f>
        <v>4.0367656395045604</v>
      </c>
      <c r="CN36" s="84">
        <v>5.0799999999999998E-2</v>
      </c>
      <c r="CO36" s="84">
        <v>121.9</v>
      </c>
      <c r="CP36" s="138">
        <f t="shared" ref="CP36" si="388">AVERAGE(CN36,CN37,CN38)</f>
        <v>5.3799999999999994E-2</v>
      </c>
      <c r="CQ36" s="139">
        <f t="shared" ref="CQ36" si="389">_xlfn.STDEV.S(CN36:CN38)</f>
        <v>3.1606961258558216E-3</v>
      </c>
      <c r="CR36" s="85">
        <f t="shared" si="18"/>
        <v>13.388856675979126</v>
      </c>
      <c r="CS36" s="138">
        <f t="shared" ref="CS36" si="390">AVERAGE(CR36,CR37,CR38)</f>
        <v>14.179537188340097</v>
      </c>
      <c r="CT36" s="139">
        <f t="shared" ref="CT36" si="391">_xlfn.STDEV.S(CR36:CR38)</f>
        <v>0.83303361073634064</v>
      </c>
      <c r="CU36" s="86">
        <f>(CR36/$G$36)*100</f>
        <v>96.669838249286386</v>
      </c>
      <c r="CV36" s="170">
        <f>AVERAGE(CU36:CU38)</f>
        <v>102.37868696479542</v>
      </c>
      <c r="CW36" s="171">
        <f>_xlfn.STDEV.S(CU36:CU38)</f>
        <v>6.0146453394021364</v>
      </c>
      <c r="CX36" s="84">
        <v>3.2000000000000001E-2</v>
      </c>
      <c r="CY36" s="84">
        <v>121.9</v>
      </c>
      <c r="CZ36" s="138">
        <f t="shared" ref="CZ36" si="392">AVERAGE(CX36,CX37,CX38)</f>
        <v>3.1699999999999999E-2</v>
      </c>
      <c r="DA36" s="139">
        <f t="shared" ref="DA36" si="393">_xlfn.STDEV.S(CX36:CX38)</f>
        <v>6.9999999999999978E-4</v>
      </c>
      <c r="DB36" s="85">
        <f t="shared" si="20"/>
        <v>8.4339254651837017</v>
      </c>
      <c r="DC36" s="138">
        <f t="shared" ref="DC36" si="394">AVERAGE(DB36,DB37,DB38)</f>
        <v>8.3548574139476042</v>
      </c>
      <c r="DD36" s="139">
        <f t="shared" ref="DD36" si="395">_xlfn.STDEV.S(DB36:DB38)</f>
        <v>0.18449211955089315</v>
      </c>
      <c r="DE36" s="86">
        <f>(DB36/$G$36)*100</f>
        <v>60.894386298763081</v>
      </c>
      <c r="DF36" s="170">
        <f>AVERAGE(DE36:DE38)</f>
        <v>60.323501427212186</v>
      </c>
      <c r="DG36" s="171">
        <f>_xlfn.STDEV.S(DE36:DE38)</f>
        <v>1.3320647002854404</v>
      </c>
      <c r="DH36">
        <v>3.9699999999999999E-2</v>
      </c>
      <c r="DI36">
        <v>121.9</v>
      </c>
      <c r="DJ36" s="131">
        <f t="shared" ref="DJ36" si="396">AVERAGE(DH36,DH37,DH38)</f>
        <v>4.1399999999999999E-2</v>
      </c>
      <c r="DK36" s="132">
        <f t="shared" ref="DK36" si="397">_xlfn.STDEV.S(DH36:DH38)</f>
        <v>1.5132745950421555E-3</v>
      </c>
      <c r="DL36" s="35">
        <f t="shared" si="22"/>
        <v>10.463338780243529</v>
      </c>
      <c r="DM36" s="131">
        <f t="shared" ref="DM36" si="398">AVERAGE(DL36,DL37,DL38)</f>
        <v>10.911391070581415</v>
      </c>
      <c r="DN36" s="132">
        <f t="shared" ref="DN36" si="399">_xlfn.STDEV.S(DL36:DL38)</f>
        <v>0.39883891071692518</v>
      </c>
      <c r="DO36" s="34">
        <f>(DL36/$G$36)*100</f>
        <v>75.547098001902953</v>
      </c>
      <c r="DP36" s="169">
        <f>AVERAGE(DO36:DO38)</f>
        <v>78.782112274024726</v>
      </c>
      <c r="DQ36" s="167">
        <f>_xlfn.STDEV.S(DO36:DO38)</f>
        <v>2.8796852427062856</v>
      </c>
      <c r="DR36">
        <v>3.8800000000000001E-2</v>
      </c>
      <c r="DS36">
        <v>121.9</v>
      </c>
      <c r="DT36" s="131">
        <f t="shared" ref="DT36" si="400">AVERAGE(DR36,DR37,DR38)</f>
        <v>0.04</v>
      </c>
      <c r="DU36" s="132">
        <f t="shared" ref="DU36" si="401">_xlfn.STDEV.S(DR36:DR38)</f>
        <v>1.1135528725660046E-3</v>
      </c>
      <c r="DV36" s="35">
        <f t="shared" si="24"/>
        <v>10.22613462653524</v>
      </c>
      <c r="DW36" s="131">
        <f t="shared" ref="DW36" si="402">AVERAGE(DV36,DV37,DV38)</f>
        <v>10.54240683147963</v>
      </c>
      <c r="DX36" s="132">
        <f t="shared" ref="DX36" si="403">_xlfn.STDEV.S(DV36:DV38)</f>
        <v>0.29348818527384019</v>
      </c>
      <c r="DY36" s="34">
        <f>(DV36/$G$36)*100</f>
        <v>73.834443387250246</v>
      </c>
      <c r="DZ36" s="169">
        <f>AVERAGE(DY36:DY38)</f>
        <v>76.117982873453855</v>
      </c>
      <c r="EA36" s="167">
        <f>_xlfn.STDEV.S(DY36:DY38)</f>
        <v>2.1190349620666131</v>
      </c>
    </row>
    <row r="37" spans="1:131" x14ac:dyDescent="0.25">
      <c r="A37" s="163"/>
      <c r="B37" s="79">
        <v>4.7500000000000001E-2</v>
      </c>
      <c r="C37" s="79">
        <v>274.3</v>
      </c>
      <c r="D37" s="141"/>
      <c r="E37" s="134"/>
      <c r="F37" s="70">
        <f t="shared" si="0"/>
        <v>12.519108112382058</v>
      </c>
      <c r="G37" s="131"/>
      <c r="H37" s="166"/>
      <c r="I37" s="34">
        <f>(F37/F37)*100</f>
        <v>100</v>
      </c>
      <c r="J37" s="169"/>
      <c r="K37" s="167"/>
      <c r="L37">
        <v>5.2400000000000002E-2</v>
      </c>
      <c r="M37">
        <v>335.2</v>
      </c>
      <c r="N37" s="131"/>
      <c r="O37" s="135"/>
      <c r="P37" s="35">
        <f t="shared" si="2"/>
        <v>13.810552949238312</v>
      </c>
      <c r="Q37" s="131"/>
      <c r="R37" s="132"/>
      <c r="S37" s="34">
        <f>(P37/$G$36)*100</f>
        <v>99.714557564224549</v>
      </c>
      <c r="T37" s="169"/>
      <c r="U37" s="167"/>
      <c r="V37">
        <v>5.8000000000000003E-2</v>
      </c>
      <c r="W37">
        <v>243.8</v>
      </c>
      <c r="X37" s="131"/>
      <c r="Y37" s="135"/>
      <c r="Z37" s="35">
        <f t="shared" si="4"/>
        <v>15.286489905645459</v>
      </c>
      <c r="AA37" s="131"/>
      <c r="AB37" s="132"/>
      <c r="AC37" s="34">
        <f>(Z37/$G$36)*100</f>
        <v>110.37107516650808</v>
      </c>
      <c r="AD37" s="169"/>
      <c r="AE37" s="167"/>
      <c r="AF37">
        <v>6.1499999999999999E-2</v>
      </c>
      <c r="AG37">
        <v>243.8</v>
      </c>
      <c r="AH37" s="131"/>
      <c r="AI37" s="135"/>
      <c r="AJ37" s="35">
        <f t="shared" si="6"/>
        <v>16.208950503399926</v>
      </c>
      <c r="AK37" s="131"/>
      <c r="AL37" s="132"/>
      <c r="AM37" s="34">
        <f>(AJ37/$G$36)*100</f>
        <v>117.03139866793531</v>
      </c>
      <c r="AN37" s="169"/>
      <c r="AO37" s="167"/>
      <c r="AP37" s="79">
        <v>6.3899999999999998E-2</v>
      </c>
      <c r="AQ37">
        <v>182.9</v>
      </c>
      <c r="AR37" s="131"/>
      <c r="AS37" s="135"/>
      <c r="AT37" s="70">
        <f t="shared" si="8"/>
        <v>16.841494913288702</v>
      </c>
      <c r="AU37" s="131"/>
      <c r="AV37" s="132"/>
      <c r="AW37" s="77">
        <f>(AT37/$G$36)*100</f>
        <v>121.59847764034251</v>
      </c>
      <c r="AX37" s="169"/>
      <c r="AY37" s="167"/>
      <c r="AZ37">
        <v>6.6400000000000001E-2</v>
      </c>
      <c r="BA37">
        <v>335.2</v>
      </c>
      <c r="BB37" s="131"/>
      <c r="BC37" s="135"/>
      <c r="BD37" s="35">
        <f t="shared" si="10"/>
        <v>17.50039534025618</v>
      </c>
      <c r="BE37" s="131"/>
      <c r="BF37" s="132"/>
      <c r="BG37" s="34">
        <f>(BD37/$G$36)*100</f>
        <v>126.35585156993339</v>
      </c>
      <c r="BH37" s="169"/>
      <c r="BI37" s="167"/>
      <c r="BJ37">
        <v>6.5100000000000005E-2</v>
      </c>
      <c r="BK37">
        <v>213.3</v>
      </c>
      <c r="BL37" s="131"/>
      <c r="BM37" s="135"/>
      <c r="BN37" s="35">
        <f t="shared" si="12"/>
        <v>17.157767118233092</v>
      </c>
      <c r="BO37" s="131"/>
      <c r="BP37" s="132"/>
      <c r="BQ37" s="34">
        <f>(BN37/$G$36)*100</f>
        <v>123.88201712654615</v>
      </c>
      <c r="BR37" s="169"/>
      <c r="BS37" s="167"/>
      <c r="BT37" s="88">
        <v>2.18E-2</v>
      </c>
      <c r="BU37" s="84">
        <v>121.9</v>
      </c>
      <c r="BV37" s="138"/>
      <c r="BW37" s="176"/>
      <c r="BX37" s="89">
        <f t="shared" si="14"/>
        <v>5.7456117231563972</v>
      </c>
      <c r="BY37" s="138"/>
      <c r="BZ37" s="139"/>
      <c r="CA37" s="90">
        <f>(BX37/$G$36)*100</f>
        <v>41.484300666032354</v>
      </c>
      <c r="CB37" s="170"/>
      <c r="CC37" s="171"/>
      <c r="CD37">
        <v>4.65E-2</v>
      </c>
      <c r="CE37">
        <v>182.9</v>
      </c>
      <c r="CF37" s="131"/>
      <c r="CG37" s="133"/>
      <c r="CH37" s="35">
        <f t="shared" si="16"/>
        <v>12.255547941595067</v>
      </c>
      <c r="CI37" s="131"/>
      <c r="CJ37" s="132"/>
      <c r="CK37" s="34">
        <f>(CH37/$G$36)*100</f>
        <v>88.487155090390104</v>
      </c>
      <c r="CL37" s="169"/>
      <c r="CM37" s="167"/>
      <c r="CN37" s="84">
        <v>5.7099999999999998E-2</v>
      </c>
      <c r="CO37" s="84">
        <v>121.9</v>
      </c>
      <c r="CP37" s="138"/>
      <c r="CQ37" s="139"/>
      <c r="CR37" s="85">
        <f t="shared" si="18"/>
        <v>15.049285751937168</v>
      </c>
      <c r="CS37" s="138"/>
      <c r="CT37" s="139"/>
      <c r="CU37" s="86">
        <f>(CR37/$G$36)*100</f>
        <v>108.65842055185537</v>
      </c>
      <c r="CV37" s="170"/>
      <c r="CW37" s="171"/>
      <c r="CX37" s="84">
        <v>3.2199999999999999E-2</v>
      </c>
      <c r="CY37" s="84">
        <v>121.9</v>
      </c>
      <c r="CZ37" s="138"/>
      <c r="DA37" s="139"/>
      <c r="DB37" s="85">
        <f t="shared" si="20"/>
        <v>8.4866374993411</v>
      </c>
      <c r="DC37" s="138"/>
      <c r="DD37" s="139"/>
      <c r="DE37" s="86">
        <f>(DB37/$G$36)*100</f>
        <v>61.274976213130351</v>
      </c>
      <c r="DF37" s="170"/>
      <c r="DG37" s="171"/>
      <c r="DH37">
        <v>4.2599999999999999E-2</v>
      </c>
      <c r="DI37">
        <v>121.9</v>
      </c>
      <c r="DJ37" s="131"/>
      <c r="DK37" s="132"/>
      <c r="DL37" s="35">
        <f t="shared" si="22"/>
        <v>11.227663275525803</v>
      </c>
      <c r="DM37" s="131"/>
      <c r="DN37" s="132"/>
      <c r="DO37" s="34">
        <f>(DL37/$G$36)*100</f>
        <v>81.065651760228349</v>
      </c>
      <c r="DP37" s="169"/>
      <c r="DQ37" s="167"/>
      <c r="DR37">
        <v>4.1000000000000002E-2</v>
      </c>
      <c r="DS37">
        <v>121.9</v>
      </c>
      <c r="DT37" s="131"/>
      <c r="DU37" s="132"/>
      <c r="DV37" s="35">
        <f t="shared" si="24"/>
        <v>10.80596700226662</v>
      </c>
      <c r="DW37" s="131"/>
      <c r="DX37" s="132"/>
      <c r="DY37" s="34">
        <f>(DV37/$G$36)*100</f>
        <v>78.020932445290214</v>
      </c>
      <c r="DZ37" s="169"/>
      <c r="EA37" s="167"/>
    </row>
    <row r="38" spans="1:131" x14ac:dyDescent="0.25">
      <c r="A38" s="163"/>
      <c r="B38">
        <v>5.0900000000000001E-2</v>
      </c>
      <c r="C38">
        <v>274.3</v>
      </c>
      <c r="D38" s="141"/>
      <c r="E38" s="134"/>
      <c r="F38" s="35">
        <f t="shared" si="0"/>
        <v>13.415212693057825</v>
      </c>
      <c r="G38" s="131"/>
      <c r="H38" s="166"/>
      <c r="I38" s="34">
        <f t="shared" ref="I38:I41" si="404">(F38/F38)*100</f>
        <v>100</v>
      </c>
      <c r="J38" s="169"/>
      <c r="K38" s="167"/>
      <c r="L38">
        <v>5.3800000000000001E-2</v>
      </c>
      <c r="M38">
        <v>335.2</v>
      </c>
      <c r="N38" s="131"/>
      <c r="O38" s="135"/>
      <c r="P38" s="35">
        <f t="shared" si="2"/>
        <v>14.179537188340099</v>
      </c>
      <c r="Q38" s="131"/>
      <c r="R38" s="132"/>
      <c r="S38" s="34">
        <f>(P38/$G$36)*100</f>
        <v>102.37868696479543</v>
      </c>
      <c r="T38" s="169"/>
      <c r="U38" s="167"/>
      <c r="V38">
        <v>5.4600000000000003E-2</v>
      </c>
      <c r="W38">
        <v>243.8</v>
      </c>
      <c r="X38" s="131"/>
      <c r="Y38" s="135"/>
      <c r="Z38" s="35">
        <f t="shared" si="4"/>
        <v>14.390385324969692</v>
      </c>
      <c r="AA38" s="131"/>
      <c r="AB38" s="132"/>
      <c r="AC38" s="34">
        <f>(Z38/$G$36)*100</f>
        <v>103.90104662226452</v>
      </c>
      <c r="AD38" s="169"/>
      <c r="AE38" s="167"/>
      <c r="AF38">
        <v>5.3699999999999998E-2</v>
      </c>
      <c r="AG38">
        <v>243.8</v>
      </c>
      <c r="AH38" s="131"/>
      <c r="AI38" s="135"/>
      <c r="AJ38" s="35">
        <f t="shared" si="6"/>
        <v>14.153181171261398</v>
      </c>
      <c r="AK38" s="131"/>
      <c r="AL38" s="132"/>
      <c r="AM38" s="34">
        <f>(AJ38/$G$36)*100</f>
        <v>102.18839200761178</v>
      </c>
      <c r="AN38" s="169"/>
      <c r="AO38" s="167"/>
      <c r="AP38">
        <v>7.46E-2</v>
      </c>
      <c r="AQ38">
        <v>182.9</v>
      </c>
      <c r="AR38" s="131"/>
      <c r="AS38" s="135"/>
      <c r="AT38" s="35">
        <f t="shared" si="8"/>
        <v>19.661588740709504</v>
      </c>
      <c r="AU38" s="131"/>
      <c r="AV38" s="132"/>
      <c r="AW38" s="34">
        <f>(AT38/$G$36)*100</f>
        <v>141.96003805899144</v>
      </c>
      <c r="AX38" s="169"/>
      <c r="AY38" s="167"/>
      <c r="AZ38">
        <v>6.25E-2</v>
      </c>
      <c r="BA38">
        <v>335.2</v>
      </c>
      <c r="BB38" s="131"/>
      <c r="BC38" s="135"/>
      <c r="BD38" s="35">
        <f t="shared" si="10"/>
        <v>16.472510674186918</v>
      </c>
      <c r="BE38" s="131"/>
      <c r="BF38" s="132"/>
      <c r="BG38" s="34">
        <f>(BD38/$G$36)*100</f>
        <v>118.93434823977165</v>
      </c>
      <c r="BH38" s="169"/>
      <c r="BI38" s="167"/>
      <c r="BJ38">
        <v>6.9800000000000001E-2</v>
      </c>
      <c r="BK38">
        <v>213.3</v>
      </c>
      <c r="BL38" s="131"/>
      <c r="BM38" s="135"/>
      <c r="BN38" s="35">
        <f t="shared" si="12"/>
        <v>18.396499920931952</v>
      </c>
      <c r="BO38" s="131"/>
      <c r="BP38" s="132"/>
      <c r="BQ38" s="34">
        <f>(BN38/$G$36)*100</f>
        <v>132.82588011417701</v>
      </c>
      <c r="BR38" s="169"/>
      <c r="BS38" s="167"/>
      <c r="BT38" s="84">
        <v>7.5600000000000001E-2</v>
      </c>
      <c r="BU38" s="84">
        <v>121.9</v>
      </c>
      <c r="BV38" s="138"/>
      <c r="BW38" s="176"/>
      <c r="BX38" s="85">
        <f t="shared" si="14"/>
        <v>19.925148911496496</v>
      </c>
      <c r="BY38" s="138"/>
      <c r="BZ38" s="139"/>
      <c r="CA38" s="86">
        <f>(BX38/$G$36)*100</f>
        <v>143.86298763082777</v>
      </c>
      <c r="CB38" s="170"/>
      <c r="CC38" s="171"/>
      <c r="CD38">
        <v>4.9500000000000002E-2</v>
      </c>
      <c r="CE38">
        <v>182.9</v>
      </c>
      <c r="CF38" s="131"/>
      <c r="CG38" s="133"/>
      <c r="CH38" s="35">
        <f t="shared" si="16"/>
        <v>13.04622845395604</v>
      </c>
      <c r="CI38" s="131"/>
      <c r="CJ38" s="132"/>
      <c r="CK38" s="34">
        <f>(CH38/$G$36)*100</f>
        <v>94.196003805899153</v>
      </c>
      <c r="CL38" s="169"/>
      <c r="CM38" s="167"/>
      <c r="CN38" s="84">
        <v>5.3499999999999999E-2</v>
      </c>
      <c r="CO38" s="84">
        <v>121.9</v>
      </c>
      <c r="CP38" s="138"/>
      <c r="CQ38" s="139"/>
      <c r="CR38" s="85">
        <f t="shared" si="18"/>
        <v>14.100469137104</v>
      </c>
      <c r="CS38" s="138"/>
      <c r="CT38" s="139"/>
      <c r="CU38" s="86">
        <f>(CR38/$G$36)*100</f>
        <v>101.80780209324452</v>
      </c>
      <c r="CV38" s="170"/>
      <c r="CW38" s="171"/>
      <c r="CX38" s="84">
        <v>3.09E-2</v>
      </c>
      <c r="CY38" s="84">
        <v>121.9</v>
      </c>
      <c r="CZ38" s="138"/>
      <c r="DA38" s="139"/>
      <c r="DB38" s="85">
        <f t="shared" si="20"/>
        <v>8.1440092773180126</v>
      </c>
      <c r="DC38" s="138"/>
      <c r="DD38" s="139"/>
      <c r="DE38" s="86">
        <f>(DB38/$G$36)*100</f>
        <v>58.801141769743104</v>
      </c>
      <c r="DF38" s="170"/>
      <c r="DG38" s="171"/>
      <c r="DH38">
        <v>4.19E-2</v>
      </c>
      <c r="DI38">
        <v>121.9</v>
      </c>
      <c r="DJ38" s="131"/>
      <c r="DK38" s="132"/>
      <c r="DL38" s="35">
        <f t="shared" si="22"/>
        <v>11.043171155974909</v>
      </c>
      <c r="DM38" s="131"/>
      <c r="DN38" s="132"/>
      <c r="DO38" s="34">
        <f>(DL38/$G$36)*100</f>
        <v>79.733587059942906</v>
      </c>
      <c r="DP38" s="169"/>
      <c r="DQ38" s="167"/>
      <c r="DR38">
        <v>4.02E-2</v>
      </c>
      <c r="DS38">
        <v>121.9</v>
      </c>
      <c r="DT38" s="131"/>
      <c r="DU38" s="132"/>
      <c r="DV38" s="35">
        <f t="shared" si="24"/>
        <v>10.595118865637025</v>
      </c>
      <c r="DW38" s="131"/>
      <c r="DX38" s="132"/>
      <c r="DY38" s="34">
        <f>(DV38/$G$36)*100</f>
        <v>76.498572787821118</v>
      </c>
      <c r="DZ38" s="169"/>
      <c r="EA38" s="167"/>
    </row>
    <row r="39" spans="1:131" x14ac:dyDescent="0.25">
      <c r="A39" s="151" t="s">
        <v>31</v>
      </c>
      <c r="B39">
        <v>3.2000000000000002E-3</v>
      </c>
      <c r="C39">
        <v>304.8</v>
      </c>
      <c r="D39" s="141">
        <f>AVERAGE(B41)</f>
        <v>1.15E-2</v>
      </c>
      <c r="E39" s="134" t="e">
        <f>_xlfn.STDEV.S(B41)</f>
        <v>#DIV/0!</v>
      </c>
      <c r="F39" s="35">
        <f t="shared" si="0"/>
        <v>0.84339254651837015</v>
      </c>
      <c r="G39" s="131">
        <f>AVERAGE(F41)</f>
        <v>3.0309419640503927</v>
      </c>
      <c r="H39" s="166" t="e">
        <f>_xlfn.STDEV.S(F41)</f>
        <v>#DIV/0!</v>
      </c>
      <c r="I39" s="34">
        <f t="shared" si="404"/>
        <v>100</v>
      </c>
      <c r="J39" s="169">
        <f>AVERAGE(I39,I41)</f>
        <v>100</v>
      </c>
      <c r="K39" s="167">
        <f>_xlfn.STDEV.S(I39,I41)</f>
        <v>0</v>
      </c>
      <c r="L39">
        <v>9.2999999999999992E-3</v>
      </c>
      <c r="M39">
        <v>579.1</v>
      </c>
      <c r="N39" s="131">
        <f>AVERAGE(L39,L40)</f>
        <v>8.1499999999999993E-3</v>
      </c>
      <c r="O39" s="135">
        <f>_xlfn.STDEV.S(L39:L40)</f>
        <v>1.6263455967290587E-3</v>
      </c>
      <c r="P39" s="35">
        <f t="shared" si="2"/>
        <v>2.4511095883190133</v>
      </c>
      <c r="Q39" s="131">
        <f>AVERAGE(P39,P40)</f>
        <v>2.1480153919139742</v>
      </c>
      <c r="R39" s="132">
        <f>_xlfn.STDEV.S(P39:P40)</f>
        <v>0.42863992323257805</v>
      </c>
      <c r="S39" s="34">
        <f>(P39/$G$39)*100</f>
        <v>80.869565217391298</v>
      </c>
      <c r="T39" s="169">
        <f>AVERAGE(S39:S40)</f>
        <v>70.869565217391312</v>
      </c>
      <c r="U39" s="167">
        <f>_xlfn.STDEV.S(S39:S40)</f>
        <v>14.142135623730821</v>
      </c>
      <c r="V39" s="79">
        <v>2.3E-3</v>
      </c>
      <c r="W39">
        <v>579.1</v>
      </c>
      <c r="X39" s="131">
        <f>AVERAGE(V40,V41)</f>
        <v>5.4000000000000003E-3</v>
      </c>
      <c r="Y39" s="135">
        <f>_xlfn.STDEV.S(V40:V41)</f>
        <v>4.2426406871192839E-4</v>
      </c>
      <c r="Z39" s="70">
        <f t="shared" si="4"/>
        <v>0.60618839281007852</v>
      </c>
      <c r="AA39" s="131">
        <f>AVERAGE(Z40,Z41)</f>
        <v>1.4232249222497497</v>
      </c>
      <c r="AB39" s="132">
        <f>_xlfn.STDEV.S(Z40:Z41)</f>
        <v>0.11181911040849937</v>
      </c>
      <c r="AC39" s="77">
        <f>(Z39/$G$39)*100</f>
        <v>20</v>
      </c>
      <c r="AD39" s="169">
        <f>AVERAGE(AC40:AC41)</f>
        <v>46.956521739130444</v>
      </c>
      <c r="AE39" s="167">
        <f>_xlfn.STDEV.S(AC40:AC41)</f>
        <v>3.6892527714080754</v>
      </c>
      <c r="AF39" s="84">
        <v>0</v>
      </c>
      <c r="AG39" s="84">
        <v>579.1</v>
      </c>
      <c r="AH39" s="138">
        <f t="shared" ref="AH39" si="405">AVERAGE(AF39,AF40,AF41)</f>
        <v>0</v>
      </c>
      <c r="AI39" s="165">
        <f t="shared" ref="AI39" si="406">_xlfn.STDEV.S(AF39:AF41)</f>
        <v>0</v>
      </c>
      <c r="AJ39" s="85">
        <f t="shared" si="6"/>
        <v>0</v>
      </c>
      <c r="AK39" s="138">
        <f t="shared" ref="AK39" si="407">AVERAGE(AJ39,AJ40,AJ41)</f>
        <v>0</v>
      </c>
      <c r="AL39" s="139">
        <f t="shared" ref="AL39" si="408">_xlfn.STDEV.S(AJ39:AJ41)</f>
        <v>0</v>
      </c>
      <c r="AM39" s="86">
        <f>(AJ39/$G$39)*100</f>
        <v>0</v>
      </c>
      <c r="AN39" s="170">
        <f>AVERAGE(AM39:AM41)</f>
        <v>0</v>
      </c>
      <c r="AO39" s="171">
        <f>_xlfn.STDEV.S(AM39:AM41)</f>
        <v>0</v>
      </c>
      <c r="AP39">
        <v>2.12E-2</v>
      </c>
      <c r="AQ39">
        <v>579.1</v>
      </c>
      <c r="AR39" s="131">
        <f>AVERAGE(AP39,AP40)</f>
        <v>2.06E-2</v>
      </c>
      <c r="AS39" s="135">
        <f>_xlfn.STDEV.S(AP39:AP40)</f>
        <v>8.4852813742385678E-4</v>
      </c>
      <c r="AT39" s="35">
        <f t="shared" si="8"/>
        <v>5.5874756206842022</v>
      </c>
      <c r="AU39" s="131">
        <f>AVERAGE(AT39,AT40)</f>
        <v>5.4293395182120081</v>
      </c>
      <c r="AV39" s="132">
        <f>_xlfn.STDEV.S(AT39:AT40)</f>
        <v>0.22363822081699844</v>
      </c>
      <c r="AW39" s="34">
        <f>(AT39/$G$39)*100</f>
        <v>184.34782608695653</v>
      </c>
      <c r="AX39" s="169">
        <f>AVERAGE(AW39:AW40)</f>
        <v>179.13043478260869</v>
      </c>
      <c r="AY39" s="167">
        <f>_xlfn.STDEV.S(AW39:AW40)</f>
        <v>7.3785055428161508</v>
      </c>
      <c r="AZ39" s="107">
        <v>1.1999999999999999E-3</v>
      </c>
      <c r="BA39" s="88">
        <v>579.1</v>
      </c>
      <c r="BB39" s="172">
        <f t="shared" ref="BB39" si="409">AVERAGE(AZ39,AZ40,AZ41)</f>
        <v>1.09E-2</v>
      </c>
      <c r="BC39" s="173">
        <f t="shared" ref="BC39" si="410">_xlfn.STDEV.S(AZ39:AZ41)</f>
        <v>1.7673992191918609E-2</v>
      </c>
      <c r="BD39" s="89">
        <f t="shared" si="10"/>
        <v>0.31627220494438879</v>
      </c>
      <c r="BE39" s="172">
        <f t="shared" ref="BE39" si="411">AVERAGE(BD39,BD40,BD41)</f>
        <v>2.8728058615781986</v>
      </c>
      <c r="BF39" s="180">
        <f t="shared" ref="BF39" si="412">_xlfn.STDEV.S(BD39:BD41)</f>
        <v>4.6581604005900097</v>
      </c>
      <c r="BG39" s="90">
        <f>(BD39/$G$39)*100</f>
        <v>10.434782608695652</v>
      </c>
      <c r="BH39" s="174">
        <f>AVERAGE(BG39:BG41)</f>
        <v>94.782608695652186</v>
      </c>
      <c r="BI39" s="175">
        <f>_xlfn.STDEV.S(BG39:BG41)</f>
        <v>153.68688862537925</v>
      </c>
      <c r="BJ39" s="81">
        <v>1.61E-2</v>
      </c>
      <c r="BK39">
        <v>579.1</v>
      </c>
      <c r="BL39" s="131">
        <f>AVERAGE(BJ40:BJ41)</f>
        <v>2.205E-2</v>
      </c>
      <c r="BM39" s="135">
        <f>_xlfn.STDEV.S(BJ40:BJ41)</f>
        <v>1.2020815280171309E-3</v>
      </c>
      <c r="BN39" s="35">
        <f t="shared" si="12"/>
        <v>4.24331874967055</v>
      </c>
      <c r="BO39" s="131">
        <f>AVERAGE(BN40:BN41)</f>
        <v>5.8115017658531443</v>
      </c>
      <c r="BP39" s="132">
        <f>_xlfn.STDEV.S(BN40:BN41)</f>
        <v>0.31682081282408164</v>
      </c>
      <c r="BQ39" s="34">
        <f>(BN39/$G$39)*100</f>
        <v>140</v>
      </c>
      <c r="BR39" s="169">
        <f>AVERAGE(BQ40:BQ41)</f>
        <v>191.73913043478262</v>
      </c>
      <c r="BS39" s="171">
        <f>_xlfn.STDEV.S(BQ40:BQ41)</f>
        <v>10.452882852322865</v>
      </c>
      <c r="BT39" s="79">
        <v>1.37E-2</v>
      </c>
      <c r="BU39">
        <v>487.6</v>
      </c>
      <c r="BV39" s="131">
        <f>AVERAGE(,BT40,BT41)</f>
        <v>1.09E-2</v>
      </c>
      <c r="BW39" s="133">
        <f>_xlfn.STDEV.S(BT40:BT41)</f>
        <v>9.1923881554251358E-4</v>
      </c>
      <c r="BX39" s="70">
        <f t="shared" si="14"/>
        <v>3.6107743397817726</v>
      </c>
      <c r="BY39" s="131">
        <f>AVERAGE(BX40,BX41)</f>
        <v>4.309208792367297</v>
      </c>
      <c r="BZ39" s="132">
        <f>_xlfn.STDEV.S(BX40:BX41)</f>
        <v>0.24227473921841572</v>
      </c>
      <c r="CA39" s="77">
        <f>(BX39/$G$39)*100</f>
        <v>119.13043478260872</v>
      </c>
      <c r="CB39" s="169">
        <f>AVERAGE(CA40:CA41)</f>
        <v>142.17391304347825</v>
      </c>
      <c r="CC39" s="171">
        <f>_xlfn.STDEV.S(CA40:CA41)</f>
        <v>7.9933810047175013</v>
      </c>
      <c r="CD39">
        <v>1.6E-2</v>
      </c>
      <c r="CE39">
        <v>548.6</v>
      </c>
      <c r="CF39" s="131">
        <f>AVERAGE(CD39,CD40)</f>
        <v>1.6750000000000001E-2</v>
      </c>
      <c r="CG39" s="133">
        <f>_xlfn.STDEV.S(CD39:CD40)</f>
        <v>1.0606601717798223E-3</v>
      </c>
      <c r="CH39" s="35">
        <f t="shared" si="16"/>
        <v>4.2169627325918508</v>
      </c>
      <c r="CI39" s="131">
        <f>AVERAGE(CH39,CH40)</f>
        <v>4.4146328606820937</v>
      </c>
      <c r="CJ39" s="132">
        <f>_xlfn.STDEV.S(CH39:CH40)</f>
        <v>0.27954777602124897</v>
      </c>
      <c r="CK39" s="34">
        <f>(CH39/$G$39)*100</f>
        <v>139.13043478260869</v>
      </c>
      <c r="CL39" s="169">
        <f>AVERAGE(CK39:CK40)</f>
        <v>145.6521739130435</v>
      </c>
      <c r="CM39" s="171">
        <f>_xlfn.STDEV.S(CK39:CK40)</f>
        <v>9.2231319285202034</v>
      </c>
      <c r="CN39" s="84">
        <v>2.23E-2</v>
      </c>
      <c r="CO39" s="84">
        <v>457.1</v>
      </c>
      <c r="CP39" s="138">
        <f>AVERAGE(CN39,CN40)</f>
        <v>2.265E-2</v>
      </c>
      <c r="CQ39" s="139">
        <f>_xlfn.STDEV.S(CN39:CN40)</f>
        <v>4.9497474683058275E-4</v>
      </c>
      <c r="CR39" s="85">
        <f t="shared" si="18"/>
        <v>5.8773918085498931</v>
      </c>
      <c r="CS39" s="138">
        <f>AVERAGE(CR39,CR40)</f>
        <v>5.9696378683253393</v>
      </c>
      <c r="CT39" s="139">
        <f>_xlfn.STDEV.S(CR39:CR40)</f>
        <v>0.13045562880991524</v>
      </c>
      <c r="CU39" s="86">
        <f>(CR39/$G$39)*100</f>
        <v>193.9130434782609</v>
      </c>
      <c r="CV39" s="170">
        <f>AVERAGE(CU39:CU40)</f>
        <v>196.95652173913044</v>
      </c>
      <c r="CW39" s="171">
        <f>_xlfn.STDEV.S(CU39:CU40)</f>
        <v>4.3041282333093962</v>
      </c>
      <c r="CX39" s="84">
        <v>0</v>
      </c>
      <c r="CY39" s="84">
        <v>182.9</v>
      </c>
      <c r="CZ39" s="138">
        <f t="shared" ref="CZ39" si="413">AVERAGE(CX39,CX40,CX41)</f>
        <v>0</v>
      </c>
      <c r="DA39" s="139">
        <f t="shared" ref="DA39" si="414">_xlfn.STDEV.S(CX39:CX41)</f>
        <v>0</v>
      </c>
      <c r="DB39" s="85">
        <f t="shared" si="20"/>
        <v>0</v>
      </c>
      <c r="DC39" s="138">
        <f t="shared" ref="DC39" si="415">AVERAGE(DB39,DB40,DB41)</f>
        <v>0</v>
      </c>
      <c r="DD39" s="139">
        <f t="shared" ref="DD39" si="416">_xlfn.STDEV.S(DB39:DB41)</f>
        <v>0</v>
      </c>
      <c r="DE39" s="86">
        <f>(DB39/$G$39)*100</f>
        <v>0</v>
      </c>
      <c r="DF39" s="170">
        <f>AVERAGE(DE39:DE41)</f>
        <v>0</v>
      </c>
      <c r="DG39" s="171">
        <f>_xlfn.STDEV.S(DE39:DE41)</f>
        <v>0</v>
      </c>
      <c r="DH39">
        <v>1.5900000000000001E-2</v>
      </c>
      <c r="DI39">
        <v>457.5</v>
      </c>
      <c r="DJ39" s="131">
        <f>AVERAGE(DH39,DH40)</f>
        <v>1.5100000000000001E-2</v>
      </c>
      <c r="DK39" s="132">
        <f>_xlfn.STDEV.S(DH39:DH40)</f>
        <v>1.1313708498984765E-3</v>
      </c>
      <c r="DL39" s="35">
        <f t="shared" si="22"/>
        <v>4.1906067155131517</v>
      </c>
      <c r="DM39" s="131">
        <f>AVERAGE(DL39,DL40)</f>
        <v>3.9797585788835592</v>
      </c>
      <c r="DN39" s="132">
        <f>_xlfn.STDEV.S(DL39:DL40)</f>
        <v>0.29818429442266503</v>
      </c>
      <c r="DO39" s="34">
        <f>(DL39/$G$39)*100</f>
        <v>138.2608695652174</v>
      </c>
      <c r="DP39" s="169">
        <f>AVERAGE(DO39:DO40)</f>
        <v>131.30434782608697</v>
      </c>
      <c r="DQ39" s="171">
        <f>_xlfn.STDEV.S(DO39:DO40)</f>
        <v>9.8380073904215344</v>
      </c>
      <c r="DR39">
        <v>1.47E-2</v>
      </c>
      <c r="DS39">
        <v>488.4</v>
      </c>
      <c r="DT39" s="131">
        <f t="shared" ref="DT39" si="417">AVERAGE(DR39,DR40,DR41)</f>
        <v>1.5333333333333332E-2</v>
      </c>
      <c r="DU39" s="132">
        <f t="shared" ref="DU39" si="418">_xlfn.STDEV.S(DR39:DR41)</f>
        <v>7.0945988845975885E-4</v>
      </c>
      <c r="DV39" s="35">
        <f t="shared" si="24"/>
        <v>3.8743345105687625</v>
      </c>
      <c r="DW39" s="131">
        <f t="shared" ref="DW39" si="419">AVERAGE(DV39,DV40,DV41)</f>
        <v>4.04125595206719</v>
      </c>
      <c r="DX39" s="132">
        <f t="shared" ref="DX39" si="420">_xlfn.STDEV.S(DV39:DV41)</f>
        <v>0.18698536936897361</v>
      </c>
      <c r="DY39" s="34">
        <f>(DV39/$G$39)*100</f>
        <v>127.82608695652173</v>
      </c>
      <c r="DZ39" s="169">
        <f>AVERAGE(DY39:DY41)</f>
        <v>133.33333333333334</v>
      </c>
      <c r="EA39" s="167">
        <f>_xlfn.STDEV.S(DY39:DY41)</f>
        <v>6.1692164213892067</v>
      </c>
    </row>
    <row r="40" spans="1:131" x14ac:dyDescent="0.25">
      <c r="A40" s="151"/>
      <c r="B40" s="79">
        <v>1E-3</v>
      </c>
      <c r="C40">
        <v>304.8</v>
      </c>
      <c r="D40" s="141"/>
      <c r="E40" s="134"/>
      <c r="F40" s="70">
        <f t="shared" si="0"/>
        <v>0.26356017078699068</v>
      </c>
      <c r="G40" s="131"/>
      <c r="H40" s="166"/>
      <c r="I40" s="77">
        <f t="shared" si="404"/>
        <v>100</v>
      </c>
      <c r="J40" s="169"/>
      <c r="K40" s="167"/>
      <c r="L40">
        <v>7.0000000000000001E-3</v>
      </c>
      <c r="M40">
        <v>579.1</v>
      </c>
      <c r="N40" s="131"/>
      <c r="O40" s="135"/>
      <c r="P40" s="35">
        <f t="shared" si="2"/>
        <v>1.8449211955089349</v>
      </c>
      <c r="Q40" s="131"/>
      <c r="R40" s="132"/>
      <c r="S40" s="34">
        <f t="shared" ref="S40" si="421">(P40/$G$39)*100</f>
        <v>60.869565217391312</v>
      </c>
      <c r="T40" s="169"/>
      <c r="U40" s="167"/>
      <c r="V40">
        <v>5.7000000000000002E-3</v>
      </c>
      <c r="W40">
        <v>579.1</v>
      </c>
      <c r="X40" s="131"/>
      <c r="Y40" s="135"/>
      <c r="Z40" s="35">
        <f t="shared" si="4"/>
        <v>1.502292973485847</v>
      </c>
      <c r="AA40" s="131"/>
      <c r="AB40" s="132"/>
      <c r="AC40" s="34">
        <f t="shared" ref="AC40" si="422">(Z40/$G$39)*100</f>
        <v>49.565217391304358</v>
      </c>
      <c r="AD40" s="169"/>
      <c r="AE40" s="167"/>
      <c r="AF40" s="84">
        <v>0</v>
      </c>
      <c r="AG40" s="84">
        <v>579.1</v>
      </c>
      <c r="AH40" s="138"/>
      <c r="AI40" s="165"/>
      <c r="AJ40" s="85">
        <f t="shared" si="6"/>
        <v>0</v>
      </c>
      <c r="AK40" s="138"/>
      <c r="AL40" s="139"/>
      <c r="AM40" s="86">
        <f t="shared" ref="AM40" si="423">(AJ40/$G$39)*100</f>
        <v>0</v>
      </c>
      <c r="AN40" s="170"/>
      <c r="AO40" s="171"/>
      <c r="AP40">
        <v>0.02</v>
      </c>
      <c r="AQ40">
        <v>579.1</v>
      </c>
      <c r="AR40" s="131"/>
      <c r="AS40" s="135"/>
      <c r="AT40" s="35">
        <f t="shared" si="8"/>
        <v>5.271203415739814</v>
      </c>
      <c r="AU40" s="131"/>
      <c r="AV40" s="132"/>
      <c r="AW40" s="34">
        <f t="shared" ref="AW40" si="424">(AT40/$G$39)*100</f>
        <v>173.91304347826087</v>
      </c>
      <c r="AX40" s="169"/>
      <c r="AY40" s="167"/>
      <c r="AZ40" s="107">
        <v>3.1300000000000001E-2</v>
      </c>
      <c r="BA40" s="88">
        <v>579.1</v>
      </c>
      <c r="BB40" s="172"/>
      <c r="BC40" s="173"/>
      <c r="BD40" s="89">
        <f t="shared" si="10"/>
        <v>8.2494333456328093</v>
      </c>
      <c r="BE40" s="172"/>
      <c r="BF40" s="180"/>
      <c r="BG40" s="90">
        <f t="shared" ref="BG40" si="425">(BD40/$G$39)*100</f>
        <v>272.17391304347831</v>
      </c>
      <c r="BH40" s="174"/>
      <c r="BI40" s="175"/>
      <c r="BJ40">
        <v>2.29E-2</v>
      </c>
      <c r="BK40">
        <v>579.1</v>
      </c>
      <c r="BL40" s="131"/>
      <c r="BM40" s="135"/>
      <c r="BN40" s="35">
        <f t="shared" si="12"/>
        <v>6.0355279110220863</v>
      </c>
      <c r="BO40" s="131"/>
      <c r="BP40" s="132"/>
      <c r="BQ40" s="34">
        <f t="shared" ref="BQ40" si="426">(BN40/$G$39)*100</f>
        <v>199.13043478260869</v>
      </c>
      <c r="BR40" s="169"/>
      <c r="BS40" s="171"/>
      <c r="BT40">
        <v>1.5699999999999999E-2</v>
      </c>
      <c r="BU40">
        <v>487.6</v>
      </c>
      <c r="BV40" s="131"/>
      <c r="BW40" s="133"/>
      <c r="BX40" s="35">
        <f t="shared" si="14"/>
        <v>4.1378946813557533</v>
      </c>
      <c r="BY40" s="131"/>
      <c r="BZ40" s="132"/>
      <c r="CA40" s="34">
        <f t="shared" ref="CA40" si="427">(BX40/$G$39)*100</f>
        <v>136.52173913043478</v>
      </c>
      <c r="CB40" s="169"/>
      <c r="CC40" s="171"/>
      <c r="CD40">
        <v>1.7500000000000002E-2</v>
      </c>
      <c r="CE40">
        <v>548.6</v>
      </c>
      <c r="CF40" s="131"/>
      <c r="CG40" s="133"/>
      <c r="CH40" s="35">
        <f t="shared" si="16"/>
        <v>4.6123029887723375</v>
      </c>
      <c r="CI40" s="131"/>
      <c r="CJ40" s="132"/>
      <c r="CK40" s="34">
        <f t="shared" ref="CK40" si="428">(CH40/$G$39)*100</f>
        <v>152.17391304347828</v>
      </c>
      <c r="CL40" s="169"/>
      <c r="CM40" s="171"/>
      <c r="CN40" s="84">
        <v>2.3E-2</v>
      </c>
      <c r="CO40" s="84">
        <v>457.1</v>
      </c>
      <c r="CP40" s="138"/>
      <c r="CQ40" s="139"/>
      <c r="CR40" s="85">
        <f t="shared" si="18"/>
        <v>6.0618839281007855</v>
      </c>
      <c r="CS40" s="138"/>
      <c r="CT40" s="139"/>
      <c r="CU40" s="86">
        <f>(CR40/$G$39)*100</f>
        <v>200</v>
      </c>
      <c r="CV40" s="170"/>
      <c r="CW40" s="171"/>
      <c r="CX40" s="84">
        <v>0</v>
      </c>
      <c r="CY40" s="84">
        <v>182.9</v>
      </c>
      <c r="CZ40" s="138"/>
      <c r="DA40" s="139"/>
      <c r="DB40" s="85">
        <f t="shared" si="20"/>
        <v>0</v>
      </c>
      <c r="DC40" s="138"/>
      <c r="DD40" s="139"/>
      <c r="DE40" s="86">
        <f t="shared" ref="DE40" si="429">(DB40/$G$39)*100</f>
        <v>0</v>
      </c>
      <c r="DF40" s="170"/>
      <c r="DG40" s="171"/>
      <c r="DH40">
        <v>1.43E-2</v>
      </c>
      <c r="DI40">
        <v>457.5</v>
      </c>
      <c r="DJ40" s="131"/>
      <c r="DK40" s="132"/>
      <c r="DL40" s="35">
        <f t="shared" si="22"/>
        <v>3.7689104422539668</v>
      </c>
      <c r="DM40" s="131"/>
      <c r="DN40" s="132"/>
      <c r="DO40" s="34">
        <f t="shared" ref="DO40" si="430">(DL40/$G$39)*100</f>
        <v>124.34782608695653</v>
      </c>
      <c r="DP40" s="169"/>
      <c r="DQ40" s="171"/>
      <c r="DR40">
        <v>1.52E-2</v>
      </c>
      <c r="DS40">
        <v>488.4</v>
      </c>
      <c r="DT40" s="131"/>
      <c r="DU40" s="132"/>
      <c r="DV40" s="35">
        <f t="shared" si="24"/>
        <v>4.0061145959622584</v>
      </c>
      <c r="DW40" s="131"/>
      <c r="DX40" s="132"/>
      <c r="DY40" s="34">
        <f t="shared" ref="DY40" si="431">(DV40/$G$39)*100</f>
        <v>132.17391304347828</v>
      </c>
      <c r="DZ40" s="169"/>
      <c r="EA40" s="167"/>
    </row>
    <row r="41" spans="1:131" x14ac:dyDescent="0.25">
      <c r="A41" s="151"/>
      <c r="B41">
        <v>1.15E-2</v>
      </c>
      <c r="C41">
        <v>304.8</v>
      </c>
      <c r="D41" s="141"/>
      <c r="E41" s="134"/>
      <c r="F41" s="35">
        <f t="shared" si="0"/>
        <v>3.0309419640503927</v>
      </c>
      <c r="G41" s="131"/>
      <c r="H41" s="166"/>
      <c r="I41" s="34">
        <f t="shared" si="404"/>
        <v>100</v>
      </c>
      <c r="J41" s="169"/>
      <c r="K41" s="167"/>
      <c r="L41" s="65">
        <v>3.7000000000000002E-3</v>
      </c>
      <c r="M41">
        <v>579.1</v>
      </c>
      <c r="N41" s="131"/>
      <c r="O41" s="135"/>
      <c r="P41" s="70">
        <f t="shared" si="2"/>
        <v>0.97517263191186565</v>
      </c>
      <c r="Q41" s="131"/>
      <c r="R41" s="132"/>
      <c r="S41" s="77">
        <f>(P41/$G$39)*100</f>
        <v>32.173913043478265</v>
      </c>
      <c r="T41" s="169"/>
      <c r="U41" s="167"/>
      <c r="V41">
        <v>5.1000000000000004E-3</v>
      </c>
      <c r="W41">
        <v>579.1</v>
      </c>
      <c r="X41" s="131"/>
      <c r="Y41" s="135"/>
      <c r="Z41" s="35">
        <f t="shared" si="4"/>
        <v>1.3441568710136527</v>
      </c>
      <c r="AA41" s="131"/>
      <c r="AB41" s="132"/>
      <c r="AC41" s="34">
        <f>(Z41/$G$39)*100</f>
        <v>44.34782608695653</v>
      </c>
      <c r="AD41" s="169"/>
      <c r="AE41" s="167"/>
      <c r="AF41" s="84">
        <v>0</v>
      </c>
      <c r="AG41" s="84">
        <v>579.1</v>
      </c>
      <c r="AH41" s="138"/>
      <c r="AI41" s="165"/>
      <c r="AJ41" s="85">
        <f t="shared" si="6"/>
        <v>0</v>
      </c>
      <c r="AK41" s="138"/>
      <c r="AL41" s="139"/>
      <c r="AM41" s="86">
        <f>(AJ41/$G$39)*100</f>
        <v>0</v>
      </c>
      <c r="AN41" s="170"/>
      <c r="AO41" s="171"/>
      <c r="AP41" s="79">
        <v>1.52E-2</v>
      </c>
      <c r="AQ41">
        <v>579.1</v>
      </c>
      <c r="AR41" s="131"/>
      <c r="AS41" s="135"/>
      <c r="AT41" s="70">
        <f t="shared" si="8"/>
        <v>4.0061145959622584</v>
      </c>
      <c r="AU41" s="131"/>
      <c r="AV41" s="132"/>
      <c r="AW41" s="77">
        <f>(AT41/$G$39)*100</f>
        <v>132.17391304347828</v>
      </c>
      <c r="AX41" s="169"/>
      <c r="AY41" s="167"/>
      <c r="AZ41" s="107">
        <v>2.0000000000000001E-4</v>
      </c>
      <c r="BA41" s="88">
        <v>579.1</v>
      </c>
      <c r="BB41" s="172"/>
      <c r="BC41" s="173"/>
      <c r="BD41" s="89">
        <f t="shared" si="10"/>
        <v>5.2712034157398134E-2</v>
      </c>
      <c r="BE41" s="172"/>
      <c r="BF41" s="180"/>
      <c r="BG41" s="90">
        <f>(BD41/$G$39)*100</f>
        <v>1.7391304347826086</v>
      </c>
      <c r="BH41" s="174"/>
      <c r="BI41" s="175"/>
      <c r="BJ41">
        <v>2.12E-2</v>
      </c>
      <c r="BK41">
        <v>579.1</v>
      </c>
      <c r="BL41" s="131"/>
      <c r="BM41" s="135"/>
      <c r="BN41" s="35">
        <f t="shared" si="12"/>
        <v>5.5874756206842022</v>
      </c>
      <c r="BO41" s="131"/>
      <c r="BP41" s="132"/>
      <c r="BQ41" s="34">
        <f>(BN41/$G$39)*100</f>
        <v>184.34782608695653</v>
      </c>
      <c r="BR41" s="169"/>
      <c r="BS41" s="171"/>
      <c r="BT41">
        <v>1.7000000000000001E-2</v>
      </c>
      <c r="BU41">
        <v>487.6</v>
      </c>
      <c r="BV41" s="131"/>
      <c r="BW41" s="133"/>
      <c r="BX41" s="35">
        <f t="shared" si="14"/>
        <v>4.4805229033788416</v>
      </c>
      <c r="BY41" s="131"/>
      <c r="BZ41" s="132"/>
      <c r="CA41" s="34">
        <f>(BX41/$G$39)*100</f>
        <v>147.82608695652175</v>
      </c>
      <c r="CB41" s="169"/>
      <c r="CC41" s="171"/>
      <c r="CD41" s="79">
        <v>2.07E-2</v>
      </c>
      <c r="CE41">
        <v>548.6</v>
      </c>
      <c r="CF41" s="131"/>
      <c r="CG41" s="133"/>
      <c r="CH41" s="70">
        <f t="shared" si="16"/>
        <v>5.4556955352907073</v>
      </c>
      <c r="CI41" s="131"/>
      <c r="CJ41" s="132"/>
      <c r="CK41" s="77">
        <f>(CH41/$G$39)*100</f>
        <v>180</v>
      </c>
      <c r="CL41" s="169"/>
      <c r="CM41" s="171"/>
      <c r="CN41" s="88">
        <v>1.9199999999999998E-2</v>
      </c>
      <c r="CO41" s="84">
        <v>457.1</v>
      </c>
      <c r="CP41" s="138"/>
      <c r="CQ41" s="139"/>
      <c r="CR41" s="89">
        <f t="shared" si="18"/>
        <v>5.0603552791102206</v>
      </c>
      <c r="CS41" s="138"/>
      <c r="CT41" s="139"/>
      <c r="CU41" s="90">
        <f>(CR41/$G$39)*100</f>
        <v>166.95652173913044</v>
      </c>
      <c r="CV41" s="170"/>
      <c r="CW41" s="171"/>
      <c r="CX41" s="84">
        <v>0</v>
      </c>
      <c r="CY41" s="84">
        <v>182.9</v>
      </c>
      <c r="CZ41" s="138"/>
      <c r="DA41" s="139"/>
      <c r="DB41" s="85">
        <f t="shared" si="20"/>
        <v>0</v>
      </c>
      <c r="DC41" s="138"/>
      <c r="DD41" s="139"/>
      <c r="DE41" s="86">
        <f>(DB41/$G$39)*100</f>
        <v>0</v>
      </c>
      <c r="DF41" s="170"/>
      <c r="DG41" s="171"/>
      <c r="DH41" s="79">
        <v>1.06E-2</v>
      </c>
      <c r="DI41">
        <v>457.5</v>
      </c>
      <c r="DJ41" s="131"/>
      <c r="DK41" s="132"/>
      <c r="DL41" s="70">
        <f t="shared" si="22"/>
        <v>2.7937378103421011</v>
      </c>
      <c r="DM41" s="131"/>
      <c r="DN41" s="132"/>
      <c r="DO41" s="77">
        <f>(DL41/$G$39)*100</f>
        <v>92.173913043478265</v>
      </c>
      <c r="DP41" s="169"/>
      <c r="DQ41" s="171"/>
      <c r="DR41">
        <v>1.61E-2</v>
      </c>
      <c r="DS41">
        <v>488.4</v>
      </c>
      <c r="DT41" s="131"/>
      <c r="DU41" s="132"/>
      <c r="DV41" s="35">
        <f t="shared" si="24"/>
        <v>4.24331874967055</v>
      </c>
      <c r="DW41" s="131"/>
      <c r="DX41" s="132"/>
      <c r="DY41" s="34">
        <f>(DV41/$G$39)*100</f>
        <v>140</v>
      </c>
      <c r="DZ41" s="169"/>
      <c r="EA41" s="167"/>
    </row>
    <row r="42" spans="1:131" x14ac:dyDescent="0.25">
      <c r="A42" s="152" t="s">
        <v>76</v>
      </c>
      <c r="B42"/>
      <c r="C42"/>
      <c r="D42" s="141"/>
      <c r="E42" s="134"/>
      <c r="G42" s="131"/>
      <c r="H42" s="166"/>
      <c r="L42"/>
      <c r="M42"/>
      <c r="N42" s="131"/>
      <c r="O42" s="135"/>
      <c r="Q42" s="131"/>
      <c r="R42" s="132"/>
      <c r="V42"/>
      <c r="W42"/>
      <c r="X42" s="131"/>
      <c r="Y42" s="135"/>
      <c r="AA42" s="131"/>
      <c r="AB42" s="132"/>
      <c r="AF42"/>
      <c r="AG42"/>
      <c r="AH42" s="131"/>
      <c r="AI42" s="135"/>
      <c r="AK42" s="131"/>
      <c r="AL42" s="132"/>
      <c r="AP42"/>
      <c r="AQ42"/>
      <c r="AR42" s="131"/>
      <c r="AS42" s="135"/>
      <c r="AU42" s="131"/>
      <c r="AV42" s="132"/>
      <c r="AZ42"/>
      <c r="BA42"/>
      <c r="BB42" s="131"/>
      <c r="BC42" s="135"/>
      <c r="BE42" s="131"/>
      <c r="BF42" s="132"/>
      <c r="BJ42"/>
      <c r="BK42"/>
      <c r="BL42" s="131"/>
      <c r="BM42" s="135"/>
      <c r="BO42" s="131"/>
      <c r="BP42" s="132"/>
      <c r="BT42"/>
      <c r="BU42"/>
      <c r="BV42" s="131"/>
      <c r="BW42" s="133"/>
      <c r="BY42" s="131"/>
      <c r="BZ42" s="132"/>
      <c r="CD42"/>
      <c r="CE42"/>
      <c r="CF42" s="131"/>
      <c r="CG42" s="133"/>
      <c r="CI42" s="131"/>
      <c r="CJ42" s="132"/>
      <c r="CN42"/>
      <c r="CO42"/>
      <c r="CP42" s="131"/>
      <c r="CQ42" s="132"/>
      <c r="CS42" s="131"/>
      <c r="CT42" s="132"/>
      <c r="CX42"/>
      <c r="CY42"/>
      <c r="CZ42" s="131"/>
      <c r="DA42" s="132"/>
      <c r="DC42" s="131"/>
      <c r="DD42" s="132"/>
      <c r="DH42"/>
      <c r="DI42"/>
      <c r="DJ42" s="131"/>
      <c r="DK42" s="132"/>
      <c r="DM42" s="131"/>
      <c r="DN42" s="132"/>
      <c r="DR42"/>
      <c r="DS42"/>
      <c r="DT42" s="131"/>
      <c r="DU42" s="132"/>
      <c r="DW42" s="131"/>
      <c r="DX42" s="132"/>
    </row>
    <row r="43" spans="1:131" x14ac:dyDescent="0.25">
      <c r="A43" s="152"/>
      <c r="B43"/>
      <c r="C43"/>
      <c r="D43" s="141"/>
      <c r="E43" s="134"/>
      <c r="G43" s="131"/>
      <c r="H43" s="166"/>
      <c r="L43"/>
      <c r="M43"/>
      <c r="N43" s="131"/>
      <c r="O43" s="135"/>
      <c r="Q43" s="131"/>
      <c r="R43" s="132"/>
      <c r="V43"/>
      <c r="W43"/>
      <c r="X43" s="131"/>
      <c r="Y43" s="135"/>
      <c r="AA43" s="131"/>
      <c r="AB43" s="132"/>
      <c r="AF43"/>
      <c r="AG43"/>
      <c r="AH43" s="131"/>
      <c r="AI43" s="135"/>
      <c r="AK43" s="131"/>
      <c r="AL43" s="132"/>
      <c r="AP43"/>
      <c r="AQ43"/>
      <c r="AR43" s="131"/>
      <c r="AS43" s="135"/>
      <c r="AU43" s="131"/>
      <c r="AV43" s="132"/>
      <c r="AZ43"/>
      <c r="BA43"/>
      <c r="BB43" s="131"/>
      <c r="BC43" s="135"/>
      <c r="BE43" s="131"/>
      <c r="BF43" s="132"/>
      <c r="BJ43"/>
      <c r="BK43"/>
      <c r="BL43" s="131"/>
      <c r="BM43" s="135"/>
      <c r="BO43" s="131"/>
      <c r="BP43" s="132"/>
      <c r="BT43"/>
      <c r="BU43"/>
      <c r="BV43" s="131"/>
      <c r="BW43" s="133"/>
      <c r="BY43" s="131"/>
      <c r="BZ43" s="132"/>
      <c r="CD43"/>
      <c r="CE43"/>
      <c r="CF43" s="131"/>
      <c r="CG43" s="133"/>
      <c r="CI43" s="131"/>
      <c r="CJ43" s="132"/>
      <c r="CN43"/>
      <c r="CO43"/>
      <c r="CP43" s="131"/>
      <c r="CQ43" s="132"/>
      <c r="CS43" s="131"/>
      <c r="CT43" s="132"/>
      <c r="CX43"/>
      <c r="CY43"/>
      <c r="CZ43" s="131"/>
      <c r="DA43" s="132"/>
      <c r="DC43" s="131"/>
      <c r="DD43" s="132"/>
      <c r="DH43"/>
      <c r="DI43"/>
      <c r="DJ43" s="131"/>
      <c r="DK43" s="132"/>
      <c r="DM43" s="131"/>
      <c r="DN43" s="132"/>
      <c r="DR43"/>
      <c r="DS43"/>
      <c r="DT43" s="131"/>
      <c r="DU43" s="132"/>
      <c r="DW43" s="131"/>
      <c r="DX43" s="132"/>
    </row>
    <row r="44" spans="1:131" x14ac:dyDescent="0.25">
      <c r="A44" s="152"/>
      <c r="B44"/>
      <c r="C44"/>
      <c r="D44" s="141"/>
      <c r="E44" s="134"/>
      <c r="G44" s="131"/>
      <c r="H44" s="166"/>
      <c r="L44"/>
      <c r="M44"/>
      <c r="N44" s="131"/>
      <c r="O44" s="135"/>
      <c r="Q44" s="131"/>
      <c r="R44" s="132"/>
      <c r="V44"/>
      <c r="W44"/>
      <c r="X44" s="131"/>
      <c r="Y44" s="135"/>
      <c r="AA44" s="131"/>
      <c r="AB44" s="132"/>
      <c r="AF44"/>
      <c r="AG44"/>
      <c r="AH44" s="131"/>
      <c r="AI44" s="135"/>
      <c r="AK44" s="131"/>
      <c r="AL44" s="132"/>
      <c r="AP44"/>
      <c r="AQ44"/>
      <c r="AR44" s="131"/>
      <c r="AS44" s="135"/>
      <c r="AU44" s="131"/>
      <c r="AV44" s="132"/>
      <c r="AZ44"/>
      <c r="BA44"/>
      <c r="BB44" s="131"/>
      <c r="BC44" s="135"/>
      <c r="BE44" s="131"/>
      <c r="BF44" s="132"/>
      <c r="BJ44"/>
      <c r="BK44"/>
      <c r="BL44" s="131"/>
      <c r="BM44" s="135"/>
      <c r="BO44" s="131"/>
      <c r="BP44" s="132"/>
      <c r="BT44"/>
      <c r="BU44"/>
      <c r="BV44" s="131"/>
      <c r="BW44" s="133"/>
      <c r="BY44" s="131"/>
      <c r="BZ44" s="132"/>
      <c r="CD44"/>
      <c r="CE44"/>
      <c r="CF44" s="131"/>
      <c r="CG44" s="133"/>
      <c r="CI44" s="131"/>
      <c r="CJ44" s="132"/>
      <c r="CN44"/>
      <c r="CO44"/>
      <c r="CP44" s="131"/>
      <c r="CQ44" s="132"/>
      <c r="CS44" s="131"/>
      <c r="CT44" s="132"/>
      <c r="CX44"/>
      <c r="CY44"/>
      <c r="CZ44" s="131"/>
      <c r="DA44" s="132"/>
      <c r="DC44" s="131"/>
      <c r="DD44" s="132"/>
      <c r="DH44"/>
      <c r="DI44"/>
      <c r="DJ44" s="131"/>
      <c r="DK44" s="132"/>
      <c r="DM44" s="131"/>
      <c r="DN44" s="132"/>
      <c r="DR44"/>
      <c r="DS44"/>
      <c r="DT44" s="131"/>
      <c r="DU44" s="132"/>
      <c r="DW44" s="131"/>
      <c r="DX44" s="132"/>
    </row>
    <row r="45" spans="1:131" x14ac:dyDescent="0.25">
      <c r="A45" s="152" t="s">
        <v>77</v>
      </c>
      <c r="B45"/>
      <c r="C45"/>
      <c r="D45" s="141"/>
      <c r="E45" s="134"/>
      <c r="G45" s="131"/>
      <c r="H45" s="166"/>
      <c r="L45"/>
      <c r="M45"/>
      <c r="N45" s="131"/>
      <c r="O45" s="135"/>
      <c r="Q45" s="131"/>
      <c r="R45" s="132"/>
      <c r="V45"/>
      <c r="W45"/>
      <c r="X45" s="131"/>
      <c r="Y45" s="135"/>
      <c r="AA45" s="131"/>
      <c r="AB45" s="132"/>
      <c r="AF45"/>
      <c r="AG45"/>
      <c r="AH45" s="131"/>
      <c r="AI45" s="135"/>
      <c r="AK45" s="131"/>
      <c r="AL45" s="132"/>
      <c r="AP45"/>
      <c r="AQ45"/>
      <c r="AR45" s="131"/>
      <c r="AS45" s="135"/>
      <c r="AU45" s="131"/>
      <c r="AV45" s="132"/>
      <c r="AZ45"/>
      <c r="BA45"/>
      <c r="BB45" s="131"/>
      <c r="BC45" s="135"/>
      <c r="BE45" s="131"/>
      <c r="BF45" s="132"/>
      <c r="BJ45"/>
      <c r="BK45"/>
      <c r="BL45" s="131"/>
      <c r="BM45" s="135"/>
      <c r="BO45" s="131"/>
      <c r="BP45" s="132"/>
      <c r="BT45"/>
      <c r="BU45"/>
      <c r="BV45" s="131"/>
      <c r="BW45" s="133"/>
      <c r="BY45" s="131"/>
      <c r="BZ45" s="132"/>
      <c r="CD45"/>
      <c r="CE45"/>
      <c r="CF45" s="131"/>
      <c r="CG45" s="133"/>
      <c r="CI45" s="131"/>
      <c r="CJ45" s="132"/>
      <c r="CN45"/>
      <c r="CO45"/>
      <c r="CP45" s="131"/>
      <c r="CQ45" s="132"/>
      <c r="CS45" s="131"/>
      <c r="CT45" s="132"/>
      <c r="CX45"/>
      <c r="CY45"/>
      <c r="CZ45" s="131"/>
      <c r="DA45" s="132"/>
      <c r="DC45" s="131"/>
      <c r="DD45" s="132"/>
      <c r="DH45"/>
      <c r="DI45"/>
      <c r="DJ45" s="131"/>
      <c r="DK45" s="132"/>
      <c r="DM45" s="131"/>
      <c r="DN45" s="132"/>
      <c r="DR45"/>
      <c r="DS45"/>
      <c r="DT45" s="131"/>
      <c r="DU45" s="132"/>
      <c r="DW45" s="131"/>
      <c r="DX45" s="132"/>
    </row>
    <row r="46" spans="1:131" x14ac:dyDescent="0.25">
      <c r="A46" s="152"/>
      <c r="B46"/>
      <c r="C46"/>
      <c r="D46" s="141"/>
      <c r="E46" s="134"/>
      <c r="G46" s="131"/>
      <c r="H46" s="166"/>
      <c r="L46"/>
      <c r="M46"/>
      <c r="N46" s="131"/>
      <c r="O46" s="135"/>
      <c r="Q46" s="131"/>
      <c r="R46" s="132"/>
      <c r="V46"/>
      <c r="W46"/>
      <c r="X46" s="131"/>
      <c r="Y46" s="135"/>
      <c r="AA46" s="131"/>
      <c r="AB46" s="132"/>
      <c r="AF46"/>
      <c r="AG46"/>
      <c r="AH46" s="131"/>
      <c r="AI46" s="135"/>
      <c r="AK46" s="131"/>
      <c r="AL46" s="132"/>
      <c r="AP46"/>
      <c r="AQ46"/>
      <c r="AR46" s="131"/>
      <c r="AS46" s="135"/>
      <c r="AU46" s="131"/>
      <c r="AV46" s="132"/>
      <c r="AZ46"/>
      <c r="BA46"/>
      <c r="BB46" s="131"/>
      <c r="BC46" s="135"/>
      <c r="BE46" s="131"/>
      <c r="BF46" s="132"/>
      <c r="BJ46"/>
      <c r="BK46"/>
      <c r="BL46" s="131"/>
      <c r="BM46" s="135"/>
      <c r="BO46" s="131"/>
      <c r="BP46" s="132"/>
      <c r="BT46"/>
      <c r="BU46"/>
      <c r="BV46" s="131"/>
      <c r="BW46" s="133"/>
      <c r="BY46" s="131"/>
      <c r="BZ46" s="132"/>
      <c r="CD46"/>
      <c r="CE46"/>
      <c r="CF46" s="131"/>
      <c r="CG46" s="133"/>
      <c r="CI46" s="131"/>
      <c r="CJ46" s="132"/>
      <c r="CN46"/>
      <c r="CO46"/>
      <c r="CP46" s="131"/>
      <c r="CQ46" s="132"/>
      <c r="CS46" s="131"/>
      <c r="CT46" s="132"/>
      <c r="CX46"/>
      <c r="CY46"/>
      <c r="CZ46" s="131"/>
      <c r="DA46" s="132"/>
      <c r="DC46" s="131"/>
      <c r="DD46" s="132"/>
      <c r="DH46"/>
      <c r="DI46"/>
      <c r="DJ46" s="131"/>
      <c r="DK46" s="132"/>
      <c r="DM46" s="131"/>
      <c r="DN46" s="132"/>
      <c r="DR46"/>
      <c r="DS46"/>
      <c r="DT46" s="131"/>
      <c r="DU46" s="132"/>
      <c r="DW46" s="131"/>
      <c r="DX46" s="132"/>
    </row>
    <row r="47" spans="1:131" x14ac:dyDescent="0.25">
      <c r="A47" s="152"/>
      <c r="B47"/>
      <c r="C47"/>
      <c r="D47" s="141"/>
      <c r="E47" s="134"/>
      <c r="G47" s="131"/>
      <c r="H47" s="166"/>
      <c r="L47"/>
      <c r="M47"/>
      <c r="N47" s="131"/>
      <c r="O47" s="135"/>
      <c r="Q47" s="131"/>
      <c r="R47" s="132"/>
      <c r="V47"/>
      <c r="W47"/>
      <c r="X47" s="131"/>
      <c r="Y47" s="135"/>
      <c r="AA47" s="131"/>
      <c r="AB47" s="132"/>
      <c r="AF47"/>
      <c r="AG47"/>
      <c r="AH47" s="131"/>
      <c r="AI47" s="135"/>
      <c r="AK47" s="131"/>
      <c r="AL47" s="132"/>
      <c r="AP47"/>
      <c r="AQ47"/>
      <c r="AR47" s="131"/>
      <c r="AS47" s="135"/>
      <c r="AU47" s="131"/>
      <c r="AV47" s="132"/>
      <c r="AZ47"/>
      <c r="BA47"/>
      <c r="BB47" s="131"/>
      <c r="BC47" s="135"/>
      <c r="BE47" s="131"/>
      <c r="BF47" s="132"/>
      <c r="BJ47"/>
      <c r="BK47"/>
      <c r="BL47" s="131"/>
      <c r="BM47" s="135"/>
      <c r="BO47" s="131"/>
      <c r="BP47" s="132"/>
      <c r="BT47"/>
      <c r="BU47"/>
      <c r="BV47" s="131"/>
      <c r="BW47" s="133"/>
      <c r="BY47" s="131"/>
      <c r="BZ47" s="132"/>
      <c r="CD47"/>
      <c r="CE47"/>
      <c r="CF47" s="131"/>
      <c r="CG47" s="133"/>
      <c r="CI47" s="131"/>
      <c r="CJ47" s="132"/>
      <c r="CN47"/>
      <c r="CO47"/>
      <c r="CP47" s="131"/>
      <c r="CQ47" s="132"/>
      <c r="CS47" s="131"/>
      <c r="CT47" s="132"/>
      <c r="CX47"/>
      <c r="CY47"/>
      <c r="CZ47" s="131"/>
      <c r="DA47" s="132"/>
      <c r="DC47" s="131"/>
      <c r="DD47" s="132"/>
      <c r="DH47"/>
      <c r="DI47"/>
      <c r="DJ47" s="131"/>
      <c r="DK47" s="132"/>
      <c r="DM47" s="131"/>
      <c r="DN47" s="132"/>
      <c r="DR47"/>
      <c r="DS47"/>
      <c r="DT47" s="131"/>
      <c r="DU47" s="132"/>
      <c r="DW47" s="131"/>
      <c r="DX47" s="132"/>
    </row>
    <row r="48" spans="1:131" x14ac:dyDescent="0.25">
      <c r="A48" s="154" t="s">
        <v>16</v>
      </c>
      <c r="B48" s="60">
        <v>0</v>
      </c>
      <c r="C48" s="140">
        <v>579.1</v>
      </c>
      <c r="D48" s="141">
        <f t="shared" ref="D48" si="432">AVERAGE(B48,B49,B50)</f>
        <v>0</v>
      </c>
      <c r="E48" s="134">
        <f t="shared" ref="E48" si="433">_xlfn.STDEV.S(B48:B50)</f>
        <v>0</v>
      </c>
      <c r="F48" s="35">
        <f t="shared" si="0"/>
        <v>0</v>
      </c>
      <c r="G48" s="131">
        <f>AVERAGE(F48,F49,F50)</f>
        <v>0</v>
      </c>
      <c r="H48" s="166">
        <f t="shared" ref="H48" si="434">_xlfn.STDEV.S(F48:F50)</f>
        <v>0</v>
      </c>
      <c r="I48" s="34">
        <v>0</v>
      </c>
      <c r="J48" s="169">
        <f>AVERAGE(I48:I50)</f>
        <v>0</v>
      </c>
      <c r="K48" s="167">
        <f>_xlfn.STDEV.S(I48:I50)</f>
        <v>0</v>
      </c>
      <c r="L48" s="60">
        <v>0</v>
      </c>
      <c r="M48" s="140">
        <v>579.1</v>
      </c>
      <c r="N48" s="131">
        <f t="shared" ref="N48" si="435">AVERAGE(L48,L49,L50)</f>
        <v>0</v>
      </c>
      <c r="O48" s="135">
        <f t="shared" ref="O48" si="436">_xlfn.STDEV.S(L48:L50)</f>
        <v>0</v>
      </c>
      <c r="P48" s="35">
        <f t="shared" si="2"/>
        <v>0</v>
      </c>
      <c r="Q48" s="131">
        <f t="shared" ref="Q48" si="437">AVERAGE(P48,P49,P50)</f>
        <v>0</v>
      </c>
      <c r="R48" s="132">
        <f t="shared" ref="R48" si="438">_xlfn.STDEV.S(P48:P50)</f>
        <v>0</v>
      </c>
      <c r="S48" s="34" t="e">
        <f>(P48/$G$48)*100</f>
        <v>#DIV/0!</v>
      </c>
      <c r="T48" s="169" t="e">
        <f>AVERAGE(S48:S50)</f>
        <v>#DIV/0!</v>
      </c>
      <c r="U48" s="167" t="e">
        <f>_xlfn.STDEV.S(S48:S50)</f>
        <v>#DIV/0!</v>
      </c>
      <c r="V48" s="60">
        <v>0</v>
      </c>
      <c r="W48" s="140">
        <v>579.1</v>
      </c>
      <c r="X48" s="131">
        <f t="shared" ref="X48" si="439">AVERAGE(V48,V49,V50)</f>
        <v>0</v>
      </c>
      <c r="Y48" s="135">
        <f t="shared" ref="Y48" si="440">_xlfn.STDEV.S(V48:V50)</f>
        <v>0</v>
      </c>
      <c r="Z48" s="35">
        <f t="shared" si="4"/>
        <v>0</v>
      </c>
      <c r="AA48" s="131">
        <f t="shared" ref="AA48" si="441">AVERAGE(Z48,Z49,Z50)</f>
        <v>0</v>
      </c>
      <c r="AB48" s="132">
        <f t="shared" ref="AB48" si="442">_xlfn.STDEV.S(Z48:Z50)</f>
        <v>0</v>
      </c>
      <c r="AC48" s="34" t="e">
        <f>(Z48/$G$48)*100</f>
        <v>#DIV/0!</v>
      </c>
      <c r="AD48" s="169" t="e">
        <f>AVERAGE(AC48:AC50)</f>
        <v>#DIV/0!</v>
      </c>
      <c r="AE48" s="167" t="e">
        <f>_xlfn.STDEV.S(AC48:AC50)</f>
        <v>#DIV/0!</v>
      </c>
      <c r="AF48" s="60">
        <v>0</v>
      </c>
      <c r="AG48" s="140">
        <v>579.1</v>
      </c>
      <c r="AH48" s="131">
        <f t="shared" ref="AH48" si="443">AVERAGE(AF48,AF49,AF50)</f>
        <v>0</v>
      </c>
      <c r="AI48" s="135">
        <f t="shared" ref="AI48" si="444">_xlfn.STDEV.S(AF48:AF50)</f>
        <v>0</v>
      </c>
      <c r="AJ48" s="35">
        <f t="shared" si="6"/>
        <v>0</v>
      </c>
      <c r="AK48" s="131">
        <f t="shared" ref="AK48" si="445">AVERAGE(AJ48,AJ49,AJ50)</f>
        <v>0</v>
      </c>
      <c r="AL48" s="132">
        <f t="shared" ref="AL48" si="446">_xlfn.STDEV.S(AJ48:AJ50)</f>
        <v>0</v>
      </c>
      <c r="AM48" s="34" t="e">
        <f>(AJ48/$G$48)*100</f>
        <v>#DIV/0!</v>
      </c>
      <c r="AN48" s="169" t="e">
        <f>AVERAGE(AM48:AM50)</f>
        <v>#DIV/0!</v>
      </c>
      <c r="AO48" s="167" t="e">
        <f>_xlfn.STDEV.S(AM48:AM50)</f>
        <v>#DIV/0!</v>
      </c>
      <c r="AP48" s="60">
        <v>0</v>
      </c>
      <c r="AQ48" s="140">
        <v>579.1</v>
      </c>
      <c r="AR48" s="131">
        <f t="shared" ref="AR48" si="447">AVERAGE(AP48,AP49,AP50)</f>
        <v>0</v>
      </c>
      <c r="AS48" s="135">
        <f t="shared" ref="AS48" si="448">_xlfn.STDEV.S(AP48:AP50)</f>
        <v>0</v>
      </c>
      <c r="AT48" s="35">
        <f t="shared" si="8"/>
        <v>0</v>
      </c>
      <c r="AU48" s="131">
        <f t="shared" ref="AU48" si="449">AVERAGE(AT48,AT49,AT50)</f>
        <v>0</v>
      </c>
      <c r="AV48" s="132">
        <f t="shared" ref="AV48" si="450">_xlfn.STDEV.S(AT48:AT50)</f>
        <v>0</v>
      </c>
      <c r="AW48" s="34" t="e">
        <f>(AT48/$G$48)*100</f>
        <v>#DIV/0!</v>
      </c>
      <c r="AX48" s="169" t="e">
        <f>AVERAGE(AW48:AW50)</f>
        <v>#DIV/0!</v>
      </c>
      <c r="AY48" s="167" t="e">
        <f>_xlfn.STDEV.S(AW48:AW50)</f>
        <v>#DIV/0!</v>
      </c>
      <c r="AZ48" s="60">
        <v>0</v>
      </c>
      <c r="BA48" s="140">
        <v>579.1</v>
      </c>
      <c r="BB48" s="131">
        <f t="shared" ref="BB48" si="451">AVERAGE(AZ48,AZ49,AZ50)</f>
        <v>0</v>
      </c>
      <c r="BC48" s="135">
        <f t="shared" ref="BC48" si="452">_xlfn.STDEV.S(AZ48:AZ50)</f>
        <v>0</v>
      </c>
      <c r="BD48" s="35">
        <f t="shared" si="10"/>
        <v>0</v>
      </c>
      <c r="BE48" s="131">
        <f t="shared" ref="BE48" si="453">AVERAGE(BD48,BD49,BD50)</f>
        <v>0</v>
      </c>
      <c r="BF48" s="132">
        <f t="shared" ref="BF48" si="454">_xlfn.STDEV.S(BD48:BD50)</f>
        <v>0</v>
      </c>
      <c r="BG48" s="34" t="e">
        <f>(BD48/$G$48)*100</f>
        <v>#DIV/0!</v>
      </c>
      <c r="BH48" s="169" t="e">
        <f>AVERAGE(BG48:BG50)</f>
        <v>#DIV/0!</v>
      </c>
      <c r="BI48" s="167" t="e">
        <f>_xlfn.STDEV.S(BG48:BG50)</f>
        <v>#DIV/0!</v>
      </c>
      <c r="BJ48" s="60">
        <v>0</v>
      </c>
      <c r="BK48" s="140">
        <v>579.1</v>
      </c>
      <c r="BL48" s="131">
        <f t="shared" ref="BL48" si="455">AVERAGE(BJ48,BJ49,BJ50)</f>
        <v>0</v>
      </c>
      <c r="BM48" s="135">
        <f t="shared" ref="BM48" si="456">_xlfn.STDEV.S(BJ48:BJ50)</f>
        <v>0</v>
      </c>
      <c r="BN48" s="35">
        <f t="shared" si="12"/>
        <v>0</v>
      </c>
      <c r="BO48" s="131">
        <f t="shared" ref="BO48" si="457">AVERAGE(BN48,BN49,BN50)</f>
        <v>0</v>
      </c>
      <c r="BP48" s="132">
        <f t="shared" ref="BP48" si="458">_xlfn.STDEV.S(BN48:BN50)</f>
        <v>0</v>
      </c>
      <c r="BQ48" s="34" t="e">
        <f>(BN48/$G$48)*100</f>
        <v>#DIV/0!</v>
      </c>
      <c r="BR48" s="169" t="e">
        <f>AVERAGE(BQ48:BQ50)</f>
        <v>#DIV/0!</v>
      </c>
      <c r="BS48" s="167" t="e">
        <f>_xlfn.STDEV.S(BQ48:BQ50)</f>
        <v>#DIV/0!</v>
      </c>
      <c r="BT48" s="60">
        <v>0</v>
      </c>
      <c r="BU48" s="140">
        <v>579.1</v>
      </c>
      <c r="BV48" s="131">
        <f t="shared" ref="BV48" si="459">AVERAGE(BT48,BT49,BT50)</f>
        <v>0</v>
      </c>
      <c r="BW48" s="133">
        <f t="shared" ref="BW48" si="460">_xlfn.STDEV.S(BT48:BT50)</f>
        <v>0</v>
      </c>
      <c r="BX48" s="35">
        <f t="shared" si="14"/>
        <v>0</v>
      </c>
      <c r="BY48" s="131">
        <f t="shared" ref="BY48" si="461">AVERAGE(BX48,BX49,BX50)</f>
        <v>0</v>
      </c>
      <c r="BZ48" s="132">
        <f t="shared" ref="BZ48" si="462">_xlfn.STDEV.S(BX48:BX50)</f>
        <v>0</v>
      </c>
      <c r="CA48" s="34" t="e">
        <f>(BX48/$G$48)*100</f>
        <v>#DIV/0!</v>
      </c>
      <c r="CB48" s="169" t="e">
        <f>AVERAGE(CA48:CA50)</f>
        <v>#DIV/0!</v>
      </c>
      <c r="CC48" s="167" t="e">
        <f>_xlfn.STDEV.S(CA48:CA50)</f>
        <v>#DIV/0!</v>
      </c>
      <c r="CD48" s="68"/>
      <c r="CE48" s="69"/>
      <c r="CF48" s="131" t="e">
        <f t="shared" ref="CF48" si="463">AVERAGE(CD48,CD49,CD50)</f>
        <v>#DIV/0!</v>
      </c>
      <c r="CG48" s="133" t="e">
        <f t="shared" ref="CG48" si="464">_xlfn.STDEV.S(CD48:CD50)</f>
        <v>#DIV/0!</v>
      </c>
      <c r="CH48" s="35">
        <f t="shared" si="16"/>
        <v>0</v>
      </c>
      <c r="CI48" s="131">
        <f t="shared" ref="CI48" si="465">AVERAGE(CH48,CH49,CH50)</f>
        <v>0</v>
      </c>
      <c r="CJ48" s="132">
        <f t="shared" ref="CJ48" si="466">_xlfn.STDEV.S(CH48:CH50)</f>
        <v>0</v>
      </c>
      <c r="CK48" s="34" t="e">
        <f>(CH48/$G$48)*100</f>
        <v>#DIV/0!</v>
      </c>
      <c r="CL48" s="169" t="e">
        <f>AVERAGE(CK48:CK50)</f>
        <v>#DIV/0!</v>
      </c>
      <c r="CM48" s="167" t="e">
        <f>_xlfn.STDEV.S(CK48:CK50)</f>
        <v>#DIV/0!</v>
      </c>
      <c r="CN48" s="68"/>
      <c r="CO48" s="69"/>
      <c r="CP48" s="131" t="e">
        <f t="shared" ref="CP48" si="467">AVERAGE(CN48,CN49,CN50)</f>
        <v>#DIV/0!</v>
      </c>
      <c r="CQ48" s="132" t="e">
        <f t="shared" ref="CQ48" si="468">_xlfn.STDEV.S(CN48:CN50)</f>
        <v>#DIV/0!</v>
      </c>
      <c r="CR48" s="35">
        <f t="shared" si="18"/>
        <v>0</v>
      </c>
      <c r="CS48" s="131">
        <f t="shared" ref="CS48" si="469">AVERAGE(CR48,CR49,CR50)</f>
        <v>0</v>
      </c>
      <c r="CT48" s="132">
        <f t="shared" ref="CT48" si="470">_xlfn.STDEV.S(CR48:CR50)</f>
        <v>0</v>
      </c>
      <c r="CU48" s="34" t="e">
        <f>(CR48/$G$48)*100</f>
        <v>#DIV/0!</v>
      </c>
      <c r="CV48" s="169" t="e">
        <f>AVERAGE(CU48:CU50)</f>
        <v>#DIV/0!</v>
      </c>
      <c r="CW48" s="167" t="e">
        <f>_xlfn.STDEV.S(CU48:CU50)</f>
        <v>#DIV/0!</v>
      </c>
      <c r="CX48" s="68"/>
      <c r="CY48" s="69"/>
      <c r="CZ48" s="131" t="e">
        <f t="shared" ref="CZ48" si="471">AVERAGE(CX48,CX49,CX50)</f>
        <v>#DIV/0!</v>
      </c>
      <c r="DA48" s="132" t="e">
        <f t="shared" ref="DA48" si="472">_xlfn.STDEV.S(CX48:CX50)</f>
        <v>#DIV/0!</v>
      </c>
      <c r="DB48" s="35">
        <f t="shared" si="20"/>
        <v>0</v>
      </c>
      <c r="DC48" s="131">
        <f t="shared" ref="DC48" si="473">AVERAGE(DB48,DB49,DB50)</f>
        <v>0</v>
      </c>
      <c r="DD48" s="132">
        <f t="shared" ref="DD48" si="474">_xlfn.STDEV.S(DB48:DB50)</f>
        <v>0</v>
      </c>
      <c r="DE48" s="34" t="e">
        <f>(DB48/$G$48)*100</f>
        <v>#DIV/0!</v>
      </c>
      <c r="DF48" s="169" t="e">
        <f>AVERAGE(DE48:DE50)</f>
        <v>#DIV/0!</v>
      </c>
      <c r="DG48" s="167" t="e">
        <f>_xlfn.STDEV.S(DE48:DE50)</f>
        <v>#DIV/0!</v>
      </c>
      <c r="DH48" s="68"/>
      <c r="DI48" s="69"/>
      <c r="DJ48" s="131" t="e">
        <f t="shared" ref="DJ48" si="475">AVERAGE(DH48,DH49,DH50)</f>
        <v>#DIV/0!</v>
      </c>
      <c r="DK48" s="132" t="e">
        <f t="shared" ref="DK48" si="476">_xlfn.STDEV.S(DH48:DH50)</f>
        <v>#DIV/0!</v>
      </c>
      <c r="DL48" s="35">
        <f t="shared" si="22"/>
        <v>0</v>
      </c>
      <c r="DM48" s="131">
        <f t="shared" ref="DM48" si="477">AVERAGE(DL48,DL49,DL50)</f>
        <v>0</v>
      </c>
      <c r="DN48" s="132">
        <f t="shared" ref="DN48" si="478">_xlfn.STDEV.S(DL48:DL50)</f>
        <v>0</v>
      </c>
      <c r="DO48" s="34" t="e">
        <f>(DL48/$G$48)*100</f>
        <v>#DIV/0!</v>
      </c>
      <c r="DP48" s="169" t="e">
        <f>AVERAGE(DO48:DO50)</f>
        <v>#DIV/0!</v>
      </c>
      <c r="DQ48" s="167" t="e">
        <f>_xlfn.STDEV.S(DO48:DO50)</f>
        <v>#DIV/0!</v>
      </c>
      <c r="DR48" s="68"/>
      <c r="DS48" s="69"/>
      <c r="DT48" s="131" t="e">
        <f t="shared" ref="DT48" si="479">AVERAGE(DR48,DR49,DR50)</f>
        <v>#DIV/0!</v>
      </c>
      <c r="DU48" s="132" t="e">
        <f t="shared" ref="DU48" si="480">_xlfn.STDEV.S(DR48:DR50)</f>
        <v>#DIV/0!</v>
      </c>
      <c r="DV48" s="35">
        <f t="shared" si="24"/>
        <v>0</v>
      </c>
      <c r="DW48" s="131">
        <f t="shared" ref="DW48" si="481">AVERAGE(DV48,DV49,DV50)</f>
        <v>0</v>
      </c>
      <c r="DX48" s="132">
        <f t="shared" ref="DX48" si="482">_xlfn.STDEV.S(DV48:DV50)</f>
        <v>0</v>
      </c>
      <c r="DY48" s="34" t="e">
        <f>(DV48/$G$48)*100</f>
        <v>#DIV/0!</v>
      </c>
      <c r="DZ48" s="169" t="e">
        <f>AVERAGE(DY48:DY50)</f>
        <v>#DIV/0!</v>
      </c>
      <c r="EA48" s="167" t="e">
        <f>_xlfn.STDEV.S(DY48:DY50)</f>
        <v>#DIV/0!</v>
      </c>
    </row>
    <row r="49" spans="1:131" x14ac:dyDescent="0.25">
      <c r="A49" s="154"/>
      <c r="B49">
        <v>0</v>
      </c>
      <c r="C49" s="140"/>
      <c r="D49" s="141"/>
      <c r="E49" s="134"/>
      <c r="F49" s="35">
        <f t="shared" si="0"/>
        <v>0</v>
      </c>
      <c r="G49" s="131"/>
      <c r="H49" s="166"/>
      <c r="I49" s="34">
        <v>0</v>
      </c>
      <c r="J49" s="169"/>
      <c r="K49" s="167"/>
      <c r="L49">
        <v>0</v>
      </c>
      <c r="M49" s="140"/>
      <c r="N49" s="131"/>
      <c r="O49" s="135"/>
      <c r="P49" s="35">
        <f t="shared" si="2"/>
        <v>0</v>
      </c>
      <c r="Q49" s="131"/>
      <c r="R49" s="132"/>
      <c r="S49" s="34" t="e">
        <f t="shared" ref="S49:S50" si="483">(P49/$G$48)*100</f>
        <v>#DIV/0!</v>
      </c>
      <c r="T49" s="169"/>
      <c r="U49" s="167"/>
      <c r="V49">
        <v>0</v>
      </c>
      <c r="W49" s="140"/>
      <c r="X49" s="131"/>
      <c r="Y49" s="135"/>
      <c r="Z49" s="35">
        <f t="shared" si="4"/>
        <v>0</v>
      </c>
      <c r="AA49" s="131"/>
      <c r="AB49" s="132"/>
      <c r="AC49" s="34" t="e">
        <f t="shared" ref="AC49:AC50" si="484">(Z49/$G$48)*100</f>
        <v>#DIV/0!</v>
      </c>
      <c r="AD49" s="169"/>
      <c r="AE49" s="167"/>
      <c r="AF49">
        <v>0</v>
      </c>
      <c r="AG49" s="140"/>
      <c r="AH49" s="131"/>
      <c r="AI49" s="135"/>
      <c r="AJ49" s="35">
        <f t="shared" si="6"/>
        <v>0</v>
      </c>
      <c r="AK49" s="131"/>
      <c r="AL49" s="132"/>
      <c r="AM49" s="34" t="e">
        <f t="shared" ref="AM49:AM50" si="485">(AJ49/$G$48)*100</f>
        <v>#DIV/0!</v>
      </c>
      <c r="AN49" s="169"/>
      <c r="AO49" s="167"/>
      <c r="AP49">
        <v>0</v>
      </c>
      <c r="AQ49" s="140"/>
      <c r="AR49" s="131"/>
      <c r="AS49" s="135"/>
      <c r="AT49" s="35">
        <f t="shared" si="8"/>
        <v>0</v>
      </c>
      <c r="AU49" s="131"/>
      <c r="AV49" s="132"/>
      <c r="AW49" s="34" t="e">
        <f t="shared" ref="AW49:AW50" si="486">(AT49/$G$48)*100</f>
        <v>#DIV/0!</v>
      </c>
      <c r="AX49" s="169"/>
      <c r="AY49" s="167"/>
      <c r="AZ49">
        <v>0</v>
      </c>
      <c r="BA49" s="140"/>
      <c r="BB49" s="131"/>
      <c r="BC49" s="135"/>
      <c r="BD49" s="35">
        <f t="shared" si="10"/>
        <v>0</v>
      </c>
      <c r="BE49" s="131"/>
      <c r="BF49" s="132"/>
      <c r="BG49" s="34" t="e">
        <f t="shared" ref="BG49:BG50" si="487">(BD49/$G$48)*100</f>
        <v>#DIV/0!</v>
      </c>
      <c r="BH49" s="169"/>
      <c r="BI49" s="167"/>
      <c r="BJ49">
        <v>0</v>
      </c>
      <c r="BK49" s="140"/>
      <c r="BL49" s="131"/>
      <c r="BM49" s="135"/>
      <c r="BN49" s="35">
        <f t="shared" si="12"/>
        <v>0</v>
      </c>
      <c r="BO49" s="131"/>
      <c r="BP49" s="132"/>
      <c r="BQ49" s="34" t="e">
        <f t="shared" ref="BQ49:BQ50" si="488">(BN49/$G$48)*100</f>
        <v>#DIV/0!</v>
      </c>
      <c r="BR49" s="169"/>
      <c r="BS49" s="167"/>
      <c r="BT49">
        <v>0</v>
      </c>
      <c r="BU49" s="140"/>
      <c r="BV49" s="131"/>
      <c r="BW49" s="133"/>
      <c r="BX49" s="35">
        <f t="shared" si="14"/>
        <v>0</v>
      </c>
      <c r="BY49" s="131"/>
      <c r="BZ49" s="132"/>
      <c r="CA49" s="34" t="e">
        <f t="shared" ref="CA49:CA50" si="489">(BX49/$G$48)*100</f>
        <v>#DIV/0!</v>
      </c>
      <c r="CB49" s="169"/>
      <c r="CC49" s="167"/>
      <c r="CD49" s="69"/>
      <c r="CE49" s="69"/>
      <c r="CF49" s="131"/>
      <c r="CG49" s="133"/>
      <c r="CH49" s="35">
        <f t="shared" si="16"/>
        <v>0</v>
      </c>
      <c r="CI49" s="131"/>
      <c r="CJ49" s="132"/>
      <c r="CK49" s="34" t="e">
        <f t="shared" ref="CK49:CK50" si="490">(CH49/$G$48)*100</f>
        <v>#DIV/0!</v>
      </c>
      <c r="CL49" s="169"/>
      <c r="CM49" s="167"/>
      <c r="CN49" s="69"/>
      <c r="CO49" s="69"/>
      <c r="CP49" s="131"/>
      <c r="CQ49" s="132"/>
      <c r="CR49" s="35">
        <f t="shared" si="18"/>
        <v>0</v>
      </c>
      <c r="CS49" s="131"/>
      <c r="CT49" s="132"/>
      <c r="CU49" s="34" t="e">
        <f t="shared" ref="CU49:CU50" si="491">(CR49/$G$48)*100</f>
        <v>#DIV/0!</v>
      </c>
      <c r="CV49" s="169"/>
      <c r="CW49" s="167"/>
      <c r="CX49" s="69"/>
      <c r="CY49" s="69"/>
      <c r="CZ49" s="131"/>
      <c r="DA49" s="132"/>
      <c r="DB49" s="35">
        <f t="shared" si="20"/>
        <v>0</v>
      </c>
      <c r="DC49" s="131"/>
      <c r="DD49" s="132"/>
      <c r="DE49" s="34" t="e">
        <f t="shared" ref="DE49:DE50" si="492">(DB49/$G$48)*100</f>
        <v>#DIV/0!</v>
      </c>
      <c r="DF49" s="169"/>
      <c r="DG49" s="167"/>
      <c r="DH49" s="69"/>
      <c r="DI49" s="69"/>
      <c r="DJ49" s="131"/>
      <c r="DK49" s="132"/>
      <c r="DL49" s="35">
        <f t="shared" si="22"/>
        <v>0</v>
      </c>
      <c r="DM49" s="131"/>
      <c r="DN49" s="132"/>
      <c r="DO49" s="34" t="e">
        <f t="shared" ref="DO49:DO50" si="493">(DL49/$G$48)*100</f>
        <v>#DIV/0!</v>
      </c>
      <c r="DP49" s="169"/>
      <c r="DQ49" s="167"/>
      <c r="DR49" s="69"/>
      <c r="DS49" s="69"/>
      <c r="DT49" s="131"/>
      <c r="DU49" s="132"/>
      <c r="DV49" s="35">
        <f t="shared" si="24"/>
        <v>0</v>
      </c>
      <c r="DW49" s="131"/>
      <c r="DX49" s="132"/>
      <c r="DY49" s="34" t="e">
        <f t="shared" ref="DY49:DY50" si="494">(DV49/$G$48)*100</f>
        <v>#DIV/0!</v>
      </c>
      <c r="DZ49" s="169"/>
      <c r="EA49" s="167"/>
    </row>
    <row r="50" spans="1:131" x14ac:dyDescent="0.25">
      <c r="A50" s="154"/>
      <c r="B50">
        <v>0</v>
      </c>
      <c r="C50" s="140"/>
      <c r="D50" s="141"/>
      <c r="E50" s="134"/>
      <c r="F50" s="35">
        <f t="shared" si="0"/>
        <v>0</v>
      </c>
      <c r="G50" s="131"/>
      <c r="H50" s="166"/>
      <c r="I50" s="34">
        <v>0</v>
      </c>
      <c r="J50" s="169"/>
      <c r="K50" s="167"/>
      <c r="L50">
        <v>0</v>
      </c>
      <c r="M50" s="140"/>
      <c r="N50" s="131"/>
      <c r="O50" s="135"/>
      <c r="P50" s="35">
        <f t="shared" si="2"/>
        <v>0</v>
      </c>
      <c r="Q50" s="131"/>
      <c r="R50" s="132"/>
      <c r="S50" s="34" t="e">
        <f t="shared" si="483"/>
        <v>#DIV/0!</v>
      </c>
      <c r="T50" s="169"/>
      <c r="U50" s="167"/>
      <c r="V50">
        <v>0</v>
      </c>
      <c r="W50" s="140"/>
      <c r="X50" s="131"/>
      <c r="Y50" s="135"/>
      <c r="Z50" s="35">
        <f t="shared" si="4"/>
        <v>0</v>
      </c>
      <c r="AA50" s="131"/>
      <c r="AB50" s="132"/>
      <c r="AC50" s="34" t="e">
        <f t="shared" si="484"/>
        <v>#DIV/0!</v>
      </c>
      <c r="AD50" s="169"/>
      <c r="AE50" s="167"/>
      <c r="AF50">
        <v>0</v>
      </c>
      <c r="AG50" s="140"/>
      <c r="AH50" s="131"/>
      <c r="AI50" s="135"/>
      <c r="AJ50" s="35">
        <f t="shared" si="6"/>
        <v>0</v>
      </c>
      <c r="AK50" s="131"/>
      <c r="AL50" s="132"/>
      <c r="AM50" s="34" t="e">
        <f t="shared" si="485"/>
        <v>#DIV/0!</v>
      </c>
      <c r="AN50" s="169"/>
      <c r="AO50" s="167"/>
      <c r="AP50">
        <v>0</v>
      </c>
      <c r="AQ50" s="140"/>
      <c r="AR50" s="131"/>
      <c r="AS50" s="135"/>
      <c r="AT50" s="35">
        <f t="shared" si="8"/>
        <v>0</v>
      </c>
      <c r="AU50" s="131"/>
      <c r="AV50" s="132"/>
      <c r="AW50" s="34" t="e">
        <f t="shared" si="486"/>
        <v>#DIV/0!</v>
      </c>
      <c r="AX50" s="169"/>
      <c r="AY50" s="167"/>
      <c r="AZ50">
        <v>0</v>
      </c>
      <c r="BA50" s="140"/>
      <c r="BB50" s="131"/>
      <c r="BC50" s="135"/>
      <c r="BD50" s="35">
        <f t="shared" si="10"/>
        <v>0</v>
      </c>
      <c r="BE50" s="131"/>
      <c r="BF50" s="132"/>
      <c r="BG50" s="34" t="e">
        <f t="shared" si="487"/>
        <v>#DIV/0!</v>
      </c>
      <c r="BH50" s="169"/>
      <c r="BI50" s="167"/>
      <c r="BJ50">
        <v>0</v>
      </c>
      <c r="BK50" s="140"/>
      <c r="BL50" s="131"/>
      <c r="BM50" s="135"/>
      <c r="BN50" s="35">
        <f t="shared" si="12"/>
        <v>0</v>
      </c>
      <c r="BO50" s="131"/>
      <c r="BP50" s="132"/>
      <c r="BQ50" s="34" t="e">
        <f t="shared" si="488"/>
        <v>#DIV/0!</v>
      </c>
      <c r="BR50" s="169"/>
      <c r="BS50" s="167"/>
      <c r="BT50">
        <v>0</v>
      </c>
      <c r="BU50" s="140"/>
      <c r="BV50" s="131"/>
      <c r="BW50" s="133"/>
      <c r="BX50" s="35">
        <f t="shared" si="14"/>
        <v>0</v>
      </c>
      <c r="BY50" s="131"/>
      <c r="BZ50" s="132"/>
      <c r="CA50" s="34" t="e">
        <f t="shared" si="489"/>
        <v>#DIV/0!</v>
      </c>
      <c r="CB50" s="169"/>
      <c r="CC50" s="167"/>
      <c r="CD50" s="69"/>
      <c r="CE50" s="69"/>
      <c r="CF50" s="131"/>
      <c r="CG50" s="133"/>
      <c r="CH50" s="35">
        <f t="shared" si="16"/>
        <v>0</v>
      </c>
      <c r="CI50" s="131"/>
      <c r="CJ50" s="132"/>
      <c r="CK50" s="34" t="e">
        <f t="shared" si="490"/>
        <v>#DIV/0!</v>
      </c>
      <c r="CL50" s="169"/>
      <c r="CM50" s="167"/>
      <c r="CN50" s="69"/>
      <c r="CO50" s="69"/>
      <c r="CP50" s="131"/>
      <c r="CQ50" s="132"/>
      <c r="CR50" s="35">
        <f t="shared" si="18"/>
        <v>0</v>
      </c>
      <c r="CS50" s="131"/>
      <c r="CT50" s="132"/>
      <c r="CU50" s="34" t="e">
        <f t="shared" si="491"/>
        <v>#DIV/0!</v>
      </c>
      <c r="CV50" s="169"/>
      <c r="CW50" s="167"/>
      <c r="CX50" s="69"/>
      <c r="CY50" s="69"/>
      <c r="CZ50" s="131"/>
      <c r="DA50" s="132"/>
      <c r="DB50" s="35">
        <f t="shared" si="20"/>
        <v>0</v>
      </c>
      <c r="DC50" s="131"/>
      <c r="DD50" s="132"/>
      <c r="DE50" s="34" t="e">
        <f t="shared" si="492"/>
        <v>#DIV/0!</v>
      </c>
      <c r="DF50" s="169"/>
      <c r="DG50" s="167"/>
      <c r="DH50" s="69"/>
      <c r="DI50" s="69"/>
      <c r="DJ50" s="131"/>
      <c r="DK50" s="132"/>
      <c r="DL50" s="35">
        <f t="shared" si="22"/>
        <v>0</v>
      </c>
      <c r="DM50" s="131"/>
      <c r="DN50" s="132"/>
      <c r="DO50" s="34" t="e">
        <f t="shared" si="493"/>
        <v>#DIV/0!</v>
      </c>
      <c r="DP50" s="169"/>
      <c r="DQ50" s="167"/>
      <c r="DR50" s="69"/>
      <c r="DS50" s="69"/>
      <c r="DT50" s="131"/>
      <c r="DU50" s="132"/>
      <c r="DV50" s="35">
        <f t="shared" si="24"/>
        <v>0</v>
      </c>
      <c r="DW50" s="131"/>
      <c r="DX50" s="132"/>
      <c r="DY50" s="34" t="e">
        <f t="shared" si="494"/>
        <v>#DIV/0!</v>
      </c>
      <c r="DZ50" s="169"/>
      <c r="EA50" s="167"/>
    </row>
    <row r="51" spans="1:131" x14ac:dyDescent="0.25">
      <c r="A51" s="150" t="s">
        <v>32</v>
      </c>
      <c r="B51">
        <v>0</v>
      </c>
      <c r="C51">
        <v>579.1</v>
      </c>
      <c r="D51" s="141">
        <f t="shared" ref="D51" si="495">AVERAGE(B51,B52,B53)</f>
        <v>0</v>
      </c>
      <c r="E51" s="134">
        <f t="shared" ref="E51" si="496">_xlfn.STDEV.S(B51:B53)</f>
        <v>0</v>
      </c>
      <c r="F51" s="35">
        <f t="shared" si="0"/>
        <v>0</v>
      </c>
      <c r="G51" s="131">
        <f>AVERAGE(F51,F52,F53)</f>
        <v>0</v>
      </c>
      <c r="H51" s="166">
        <f t="shared" ref="H51" si="497">_xlfn.STDEV.S(F51:F53)</f>
        <v>0</v>
      </c>
      <c r="I51" s="34">
        <v>0</v>
      </c>
      <c r="J51" s="169">
        <v>0</v>
      </c>
      <c r="K51" s="167">
        <v>0</v>
      </c>
      <c r="L51">
        <v>0</v>
      </c>
      <c r="M51">
        <v>579.1</v>
      </c>
      <c r="N51" s="131">
        <f t="shared" ref="N51" si="498">AVERAGE(L51,L52,L53)</f>
        <v>0</v>
      </c>
      <c r="O51" s="135">
        <f t="shared" ref="O51" si="499">_xlfn.STDEV.S(L51:L53)</f>
        <v>0</v>
      </c>
      <c r="P51" s="35">
        <f t="shared" si="2"/>
        <v>0</v>
      </c>
      <c r="Q51" s="131">
        <f t="shared" ref="Q51" si="500">AVERAGE(P51,P52,P53)</f>
        <v>0</v>
      </c>
      <c r="R51" s="132">
        <f t="shared" ref="R51" si="501">_xlfn.STDEV.S(P51:P53)</f>
        <v>0</v>
      </c>
      <c r="S51" s="34">
        <v>0</v>
      </c>
      <c r="T51" s="169">
        <v>0</v>
      </c>
      <c r="U51" s="167">
        <v>0</v>
      </c>
      <c r="V51">
        <v>0</v>
      </c>
      <c r="W51">
        <v>579.1</v>
      </c>
      <c r="X51" s="131">
        <f t="shared" ref="X51" si="502">AVERAGE(V51,V52,V53)</f>
        <v>0</v>
      </c>
      <c r="Y51" s="135">
        <f t="shared" ref="Y51" si="503">_xlfn.STDEV.S(V51:V53)</f>
        <v>0</v>
      </c>
      <c r="Z51" s="35">
        <f t="shared" si="4"/>
        <v>0</v>
      </c>
      <c r="AA51" s="131">
        <f t="shared" ref="AA51" si="504">AVERAGE(Z51,Z52,Z53)</f>
        <v>0</v>
      </c>
      <c r="AB51" s="132">
        <f t="shared" ref="AB51" si="505">_xlfn.STDEV.S(Z51:Z53)</f>
        <v>0</v>
      </c>
      <c r="AC51" s="34">
        <v>0</v>
      </c>
      <c r="AD51" s="169">
        <v>0</v>
      </c>
      <c r="AE51" s="167">
        <v>0</v>
      </c>
      <c r="AF51">
        <v>0</v>
      </c>
      <c r="AG51">
        <v>426.7</v>
      </c>
      <c r="AH51" s="131">
        <f t="shared" ref="AH51" si="506">AVERAGE(AF51,AF52,AF53)</f>
        <v>0</v>
      </c>
      <c r="AI51" s="135">
        <f t="shared" ref="AI51" si="507">_xlfn.STDEV.S(AF51:AF53)</f>
        <v>0</v>
      </c>
      <c r="AJ51" s="35">
        <f t="shared" si="6"/>
        <v>0</v>
      </c>
      <c r="AK51" s="131">
        <f t="shared" ref="AK51" si="508">AVERAGE(AJ51,AJ52,AJ53)</f>
        <v>0</v>
      </c>
      <c r="AL51" s="132">
        <f t="shared" ref="AL51" si="509">_xlfn.STDEV.S(AJ51:AJ53)</f>
        <v>0</v>
      </c>
      <c r="AM51" s="34">
        <v>0</v>
      </c>
      <c r="AN51" s="169">
        <v>0</v>
      </c>
      <c r="AO51" s="167">
        <v>0</v>
      </c>
      <c r="AP51">
        <v>0</v>
      </c>
      <c r="AQ51">
        <v>487.6</v>
      </c>
      <c r="AR51" s="131">
        <f t="shared" ref="AR51" si="510">AVERAGE(AP51,AP52,AP53)</f>
        <v>0</v>
      </c>
      <c r="AS51" s="135">
        <f t="shared" ref="AS51" si="511">_xlfn.STDEV.S(AP51:AP53)</f>
        <v>0</v>
      </c>
      <c r="AT51" s="35">
        <f t="shared" si="8"/>
        <v>0</v>
      </c>
      <c r="AU51" s="131">
        <f t="shared" ref="AU51" si="512">AVERAGE(AT51,AT52,AT53)</f>
        <v>0</v>
      </c>
      <c r="AV51" s="132">
        <f t="shared" ref="AV51" si="513">_xlfn.STDEV.S(AT51:AT53)</f>
        <v>0</v>
      </c>
      <c r="AW51" s="34">
        <v>0</v>
      </c>
      <c r="AX51" s="169">
        <v>0</v>
      </c>
      <c r="AY51" s="167">
        <v>0</v>
      </c>
      <c r="AZ51">
        <v>0</v>
      </c>
      <c r="BA51">
        <v>579.1</v>
      </c>
      <c r="BB51" s="131">
        <f t="shared" ref="BB51" si="514">AVERAGE(AZ51,AZ52,AZ53)</f>
        <v>0</v>
      </c>
      <c r="BC51" s="135">
        <f t="shared" ref="BC51" si="515">_xlfn.STDEV.S(AZ51:AZ53)</f>
        <v>0</v>
      </c>
      <c r="BD51" s="35">
        <f t="shared" si="10"/>
        <v>0</v>
      </c>
      <c r="BE51" s="131">
        <f t="shared" ref="BE51" si="516">AVERAGE(BD51,BD52,BD53)</f>
        <v>0</v>
      </c>
      <c r="BF51" s="132">
        <f t="shared" ref="BF51" si="517">_xlfn.STDEV.S(BD51:BD53)</f>
        <v>0</v>
      </c>
      <c r="BG51" s="34">
        <v>0</v>
      </c>
      <c r="BH51" s="169">
        <v>0</v>
      </c>
      <c r="BI51" s="167">
        <v>0</v>
      </c>
      <c r="BJ51">
        <v>0</v>
      </c>
      <c r="BK51">
        <v>579.1</v>
      </c>
      <c r="BL51" s="131">
        <f t="shared" ref="BL51" si="518">AVERAGE(BJ51,BJ52,BJ53)</f>
        <v>0</v>
      </c>
      <c r="BM51" s="135">
        <f t="shared" ref="BM51" si="519">_xlfn.STDEV.S(BJ51:BJ53)</f>
        <v>0</v>
      </c>
      <c r="BN51" s="35">
        <f t="shared" si="12"/>
        <v>0</v>
      </c>
      <c r="BO51" s="131">
        <f t="shared" ref="BO51" si="520">AVERAGE(BN51,BN52,BN53)</f>
        <v>0</v>
      </c>
      <c r="BP51" s="132">
        <f t="shared" ref="BP51" si="521">_xlfn.STDEV.S(BN51:BN53)</f>
        <v>0</v>
      </c>
      <c r="BQ51" s="34">
        <v>0</v>
      </c>
      <c r="BR51" s="169">
        <v>0</v>
      </c>
      <c r="BS51" s="167">
        <v>0</v>
      </c>
      <c r="BT51">
        <v>0</v>
      </c>
      <c r="BU51">
        <v>579.1</v>
      </c>
      <c r="BV51" s="131">
        <f t="shared" ref="BV51" si="522">AVERAGE(BT51,BT52,BT53)</f>
        <v>0</v>
      </c>
      <c r="BW51" s="133">
        <f t="shared" ref="BW51" si="523">_xlfn.STDEV.S(BT51:BT53)</f>
        <v>0</v>
      </c>
      <c r="BX51" s="35">
        <f t="shared" si="14"/>
        <v>0</v>
      </c>
      <c r="BY51" s="131">
        <f t="shared" ref="BY51" si="524">AVERAGE(BX51,BX52,BX53)</f>
        <v>0</v>
      </c>
      <c r="BZ51" s="132">
        <f t="shared" ref="BZ51" si="525">_xlfn.STDEV.S(BX51:BX53)</f>
        <v>0</v>
      </c>
      <c r="CA51" s="34">
        <v>0</v>
      </c>
      <c r="CB51" s="169">
        <v>0</v>
      </c>
      <c r="CC51" s="167">
        <v>0</v>
      </c>
      <c r="CD51" s="68"/>
      <c r="CE51" s="69"/>
      <c r="CF51" s="131" t="e">
        <f t="shared" ref="CF51" si="526">AVERAGE(CD51,CD52,CD53)</f>
        <v>#DIV/0!</v>
      </c>
      <c r="CG51" s="133" t="e">
        <f t="shared" ref="CG51" si="527">_xlfn.STDEV.S(CD51:CD53)</f>
        <v>#DIV/0!</v>
      </c>
      <c r="CH51" s="35">
        <f t="shared" si="16"/>
        <v>0</v>
      </c>
      <c r="CI51" s="131">
        <f t="shared" ref="CI51" si="528">AVERAGE(CH51,CH52,CH53)</f>
        <v>0</v>
      </c>
      <c r="CJ51" s="132">
        <f t="shared" ref="CJ51" si="529">_xlfn.STDEV.S(CH51:CH53)</f>
        <v>0</v>
      </c>
      <c r="CK51" s="34">
        <v>0</v>
      </c>
      <c r="CL51" s="169">
        <v>0</v>
      </c>
      <c r="CM51" s="167">
        <v>0</v>
      </c>
      <c r="CN51" s="68"/>
      <c r="CO51" s="69"/>
      <c r="CP51" s="131" t="e">
        <f t="shared" ref="CP51" si="530">AVERAGE(CN51,CN52,CN53)</f>
        <v>#DIV/0!</v>
      </c>
      <c r="CQ51" s="132" t="e">
        <f t="shared" ref="CQ51" si="531">_xlfn.STDEV.S(CN51:CN53)</f>
        <v>#DIV/0!</v>
      </c>
      <c r="CR51" s="35">
        <f t="shared" si="18"/>
        <v>0</v>
      </c>
      <c r="CS51" s="131">
        <f t="shared" ref="CS51" si="532">AVERAGE(CR51,CR52,CR53)</f>
        <v>0</v>
      </c>
      <c r="CT51" s="132">
        <f t="shared" ref="CT51" si="533">_xlfn.STDEV.S(CR51:CR53)</f>
        <v>0</v>
      </c>
      <c r="CU51" s="34">
        <v>0</v>
      </c>
      <c r="CV51" s="169">
        <v>0</v>
      </c>
      <c r="CW51" s="167">
        <v>0</v>
      </c>
      <c r="CX51" s="68"/>
      <c r="CY51" s="69"/>
      <c r="CZ51" s="131" t="e">
        <f t="shared" ref="CZ51" si="534">AVERAGE(CX51,CX52,CX53)</f>
        <v>#DIV/0!</v>
      </c>
      <c r="DA51" s="132" t="e">
        <f t="shared" ref="DA51" si="535">_xlfn.STDEV.S(CX51:CX53)</f>
        <v>#DIV/0!</v>
      </c>
      <c r="DB51" s="35">
        <f t="shared" si="20"/>
        <v>0</v>
      </c>
      <c r="DC51" s="131">
        <f t="shared" ref="DC51" si="536">AVERAGE(DB51,DB52,DB53)</f>
        <v>0</v>
      </c>
      <c r="DD51" s="132">
        <f t="shared" ref="DD51" si="537">_xlfn.STDEV.S(DB51:DB53)</f>
        <v>0</v>
      </c>
      <c r="DE51" s="34">
        <v>0</v>
      </c>
      <c r="DF51" s="169">
        <v>0</v>
      </c>
      <c r="DG51" s="167">
        <v>0</v>
      </c>
      <c r="DH51" s="68"/>
      <c r="DI51" s="69"/>
      <c r="DJ51" s="131" t="e">
        <f t="shared" ref="DJ51" si="538">AVERAGE(DH51,DH52,DH53)</f>
        <v>#DIV/0!</v>
      </c>
      <c r="DK51" s="132" t="e">
        <f t="shared" ref="DK51" si="539">_xlfn.STDEV.S(DH51:DH53)</f>
        <v>#DIV/0!</v>
      </c>
      <c r="DL51" s="35">
        <f t="shared" si="22"/>
        <v>0</v>
      </c>
      <c r="DM51" s="131">
        <f t="shared" ref="DM51" si="540">AVERAGE(DL51,DL52,DL53)</f>
        <v>0</v>
      </c>
      <c r="DN51" s="132">
        <f t="shared" ref="DN51" si="541">_xlfn.STDEV.S(DL51:DL53)</f>
        <v>0</v>
      </c>
      <c r="DO51" s="34">
        <v>0</v>
      </c>
      <c r="DP51" s="169">
        <v>0</v>
      </c>
      <c r="DQ51" s="167">
        <v>0</v>
      </c>
      <c r="DR51" s="68"/>
      <c r="DS51" s="69"/>
      <c r="DT51" s="131" t="e">
        <f t="shared" ref="DT51" si="542">AVERAGE(DR51,DR52,DR53)</f>
        <v>#DIV/0!</v>
      </c>
      <c r="DU51" s="132" t="e">
        <f t="shared" ref="DU51" si="543">_xlfn.STDEV.S(DR51:DR53)</f>
        <v>#DIV/0!</v>
      </c>
      <c r="DV51" s="35">
        <f t="shared" si="24"/>
        <v>0</v>
      </c>
      <c r="DW51" s="131">
        <f t="shared" ref="DW51" si="544">AVERAGE(DV51,DV52,DV53)</f>
        <v>0</v>
      </c>
      <c r="DX51" s="132">
        <f t="shared" ref="DX51" si="545">_xlfn.STDEV.S(DV51:DV53)</f>
        <v>0</v>
      </c>
      <c r="DY51" s="34">
        <v>0</v>
      </c>
      <c r="DZ51" s="169">
        <v>0</v>
      </c>
      <c r="EA51" s="167">
        <v>0</v>
      </c>
    </row>
    <row r="52" spans="1:131" x14ac:dyDescent="0.25">
      <c r="A52" s="150"/>
      <c r="B52">
        <v>0</v>
      </c>
      <c r="C52">
        <v>579.1</v>
      </c>
      <c r="D52" s="141"/>
      <c r="E52" s="134"/>
      <c r="F52" s="35">
        <f t="shared" si="0"/>
        <v>0</v>
      </c>
      <c r="G52" s="131"/>
      <c r="H52" s="166"/>
      <c r="I52" s="34">
        <v>0</v>
      </c>
      <c r="J52" s="169"/>
      <c r="K52" s="167"/>
      <c r="L52">
        <v>0</v>
      </c>
      <c r="M52">
        <v>579.1</v>
      </c>
      <c r="N52" s="131"/>
      <c r="O52" s="135"/>
      <c r="P52" s="35">
        <f t="shared" si="2"/>
        <v>0</v>
      </c>
      <c r="Q52" s="131"/>
      <c r="R52" s="132"/>
      <c r="S52" s="34">
        <v>0</v>
      </c>
      <c r="T52" s="169"/>
      <c r="U52" s="167"/>
      <c r="V52">
        <v>0</v>
      </c>
      <c r="W52">
        <v>579.1</v>
      </c>
      <c r="X52" s="131"/>
      <c r="Y52" s="135"/>
      <c r="Z52" s="35">
        <f t="shared" si="4"/>
        <v>0</v>
      </c>
      <c r="AA52" s="131"/>
      <c r="AB52" s="132"/>
      <c r="AC52" s="34">
        <v>0</v>
      </c>
      <c r="AD52" s="169"/>
      <c r="AE52" s="167"/>
      <c r="AF52">
        <v>0</v>
      </c>
      <c r="AG52">
        <v>426.7</v>
      </c>
      <c r="AH52" s="131"/>
      <c r="AI52" s="135"/>
      <c r="AJ52" s="35">
        <f t="shared" si="6"/>
        <v>0</v>
      </c>
      <c r="AK52" s="131"/>
      <c r="AL52" s="132"/>
      <c r="AM52" s="34">
        <v>0</v>
      </c>
      <c r="AN52" s="169"/>
      <c r="AO52" s="167"/>
      <c r="AP52">
        <v>0</v>
      </c>
      <c r="AQ52">
        <v>487.6</v>
      </c>
      <c r="AR52" s="131"/>
      <c r="AS52" s="135"/>
      <c r="AT52" s="35">
        <f t="shared" si="8"/>
        <v>0</v>
      </c>
      <c r="AU52" s="131"/>
      <c r="AV52" s="132"/>
      <c r="AW52" s="34">
        <v>0</v>
      </c>
      <c r="AX52" s="169"/>
      <c r="AY52" s="167"/>
      <c r="AZ52">
        <v>0</v>
      </c>
      <c r="BA52">
        <v>579.1</v>
      </c>
      <c r="BB52" s="131"/>
      <c r="BC52" s="135"/>
      <c r="BD52" s="35">
        <f t="shared" si="10"/>
        <v>0</v>
      </c>
      <c r="BE52" s="131"/>
      <c r="BF52" s="132"/>
      <c r="BG52" s="34">
        <v>0</v>
      </c>
      <c r="BH52" s="169"/>
      <c r="BI52" s="167"/>
      <c r="BJ52">
        <v>0</v>
      </c>
      <c r="BK52">
        <v>579.1</v>
      </c>
      <c r="BL52" s="131"/>
      <c r="BM52" s="135"/>
      <c r="BN52" s="35">
        <f t="shared" si="12"/>
        <v>0</v>
      </c>
      <c r="BO52" s="131"/>
      <c r="BP52" s="132"/>
      <c r="BQ52" s="34">
        <v>0</v>
      </c>
      <c r="BR52" s="169"/>
      <c r="BS52" s="167"/>
      <c r="BT52">
        <v>0</v>
      </c>
      <c r="BU52">
        <v>579.1</v>
      </c>
      <c r="BV52" s="131"/>
      <c r="BW52" s="133"/>
      <c r="BX52" s="35">
        <f t="shared" si="14"/>
        <v>0</v>
      </c>
      <c r="BY52" s="131"/>
      <c r="BZ52" s="132"/>
      <c r="CA52" s="34">
        <v>0</v>
      </c>
      <c r="CB52" s="169"/>
      <c r="CC52" s="167"/>
      <c r="CD52" s="69"/>
      <c r="CE52" s="69"/>
      <c r="CF52" s="131"/>
      <c r="CG52" s="133"/>
      <c r="CH52" s="35">
        <f t="shared" si="16"/>
        <v>0</v>
      </c>
      <c r="CI52" s="131"/>
      <c r="CJ52" s="132"/>
      <c r="CK52" s="34">
        <v>0</v>
      </c>
      <c r="CL52" s="169"/>
      <c r="CM52" s="167"/>
      <c r="CN52" s="69"/>
      <c r="CO52" s="69"/>
      <c r="CP52" s="131"/>
      <c r="CQ52" s="132"/>
      <c r="CR52" s="35">
        <f t="shared" si="18"/>
        <v>0</v>
      </c>
      <c r="CS52" s="131"/>
      <c r="CT52" s="132"/>
      <c r="CU52" s="34">
        <v>0</v>
      </c>
      <c r="CV52" s="169"/>
      <c r="CW52" s="167"/>
      <c r="CX52" s="69"/>
      <c r="CY52" s="69"/>
      <c r="CZ52" s="131"/>
      <c r="DA52" s="132"/>
      <c r="DB52" s="35">
        <f t="shared" si="20"/>
        <v>0</v>
      </c>
      <c r="DC52" s="131"/>
      <c r="DD52" s="132"/>
      <c r="DE52" s="34">
        <v>0</v>
      </c>
      <c r="DF52" s="169"/>
      <c r="DG52" s="167"/>
      <c r="DH52" s="69"/>
      <c r="DI52" s="69"/>
      <c r="DJ52" s="131"/>
      <c r="DK52" s="132"/>
      <c r="DL52" s="35">
        <f t="shared" si="22"/>
        <v>0</v>
      </c>
      <c r="DM52" s="131"/>
      <c r="DN52" s="132"/>
      <c r="DO52" s="34">
        <v>0</v>
      </c>
      <c r="DP52" s="169"/>
      <c r="DQ52" s="167"/>
      <c r="DR52" s="69"/>
      <c r="DS52" s="69"/>
      <c r="DT52" s="131"/>
      <c r="DU52" s="132"/>
      <c r="DV52" s="35">
        <f t="shared" si="24"/>
        <v>0</v>
      </c>
      <c r="DW52" s="131"/>
      <c r="DX52" s="132"/>
      <c r="DY52" s="34">
        <v>0</v>
      </c>
      <c r="DZ52" s="169"/>
      <c r="EA52" s="167"/>
    </row>
    <row r="53" spans="1:131" x14ac:dyDescent="0.25">
      <c r="A53" s="150"/>
      <c r="B53">
        <v>0</v>
      </c>
      <c r="C53">
        <v>579.1</v>
      </c>
      <c r="D53" s="141"/>
      <c r="E53" s="134"/>
      <c r="F53" s="35">
        <f t="shared" si="0"/>
        <v>0</v>
      </c>
      <c r="G53" s="131"/>
      <c r="H53" s="166"/>
      <c r="I53" s="34">
        <v>0</v>
      </c>
      <c r="J53" s="169"/>
      <c r="K53" s="167"/>
      <c r="L53">
        <v>0</v>
      </c>
      <c r="M53">
        <v>579.1</v>
      </c>
      <c r="N53" s="131"/>
      <c r="O53" s="135"/>
      <c r="P53" s="35">
        <f t="shared" si="2"/>
        <v>0</v>
      </c>
      <c r="Q53" s="131"/>
      <c r="R53" s="132"/>
      <c r="S53" s="34">
        <v>0</v>
      </c>
      <c r="T53" s="169"/>
      <c r="U53" s="167"/>
      <c r="V53">
        <v>0</v>
      </c>
      <c r="W53">
        <v>579.1</v>
      </c>
      <c r="X53" s="131"/>
      <c r="Y53" s="135"/>
      <c r="Z53" s="35">
        <f t="shared" si="4"/>
        <v>0</v>
      </c>
      <c r="AA53" s="131"/>
      <c r="AB53" s="132"/>
      <c r="AC53" s="34">
        <v>0</v>
      </c>
      <c r="AD53" s="169"/>
      <c r="AE53" s="167"/>
      <c r="AF53">
        <v>0</v>
      </c>
      <c r="AG53">
        <v>426.7</v>
      </c>
      <c r="AH53" s="131"/>
      <c r="AI53" s="135"/>
      <c r="AJ53" s="35">
        <f t="shared" si="6"/>
        <v>0</v>
      </c>
      <c r="AK53" s="131"/>
      <c r="AL53" s="132"/>
      <c r="AM53" s="34">
        <v>0</v>
      </c>
      <c r="AN53" s="169"/>
      <c r="AO53" s="167"/>
      <c r="AP53">
        <v>0</v>
      </c>
      <c r="AQ53">
        <v>487.6</v>
      </c>
      <c r="AR53" s="131"/>
      <c r="AS53" s="135"/>
      <c r="AT53" s="35">
        <f t="shared" si="8"/>
        <v>0</v>
      </c>
      <c r="AU53" s="131"/>
      <c r="AV53" s="132"/>
      <c r="AW53" s="34">
        <v>0</v>
      </c>
      <c r="AX53" s="169"/>
      <c r="AY53" s="167"/>
      <c r="AZ53">
        <v>0</v>
      </c>
      <c r="BA53">
        <v>579.1</v>
      </c>
      <c r="BB53" s="131"/>
      <c r="BC53" s="135"/>
      <c r="BD53" s="35">
        <f t="shared" si="10"/>
        <v>0</v>
      </c>
      <c r="BE53" s="131"/>
      <c r="BF53" s="132"/>
      <c r="BG53" s="34">
        <v>0</v>
      </c>
      <c r="BH53" s="169"/>
      <c r="BI53" s="167"/>
      <c r="BJ53">
        <v>0</v>
      </c>
      <c r="BK53">
        <v>579.1</v>
      </c>
      <c r="BL53" s="131"/>
      <c r="BM53" s="135"/>
      <c r="BN53" s="35">
        <f t="shared" si="12"/>
        <v>0</v>
      </c>
      <c r="BO53" s="131"/>
      <c r="BP53" s="132"/>
      <c r="BQ53" s="34">
        <v>0</v>
      </c>
      <c r="BR53" s="169"/>
      <c r="BS53" s="167"/>
      <c r="BT53">
        <v>0</v>
      </c>
      <c r="BU53">
        <v>579.1</v>
      </c>
      <c r="BV53" s="131"/>
      <c r="BW53" s="133"/>
      <c r="BX53" s="35">
        <f t="shared" si="14"/>
        <v>0</v>
      </c>
      <c r="BY53" s="131"/>
      <c r="BZ53" s="132"/>
      <c r="CA53" s="34">
        <v>0</v>
      </c>
      <c r="CB53" s="169"/>
      <c r="CC53" s="167"/>
      <c r="CD53" s="69"/>
      <c r="CE53" s="69"/>
      <c r="CF53" s="131"/>
      <c r="CG53" s="133"/>
      <c r="CH53" s="35">
        <f t="shared" si="16"/>
        <v>0</v>
      </c>
      <c r="CI53" s="131"/>
      <c r="CJ53" s="132"/>
      <c r="CK53" s="34">
        <v>0</v>
      </c>
      <c r="CL53" s="169"/>
      <c r="CM53" s="167"/>
      <c r="CN53" s="69"/>
      <c r="CO53" s="69"/>
      <c r="CP53" s="131"/>
      <c r="CQ53" s="132"/>
      <c r="CR53" s="35">
        <f t="shared" si="18"/>
        <v>0</v>
      </c>
      <c r="CS53" s="131"/>
      <c r="CT53" s="132"/>
      <c r="CU53" s="34">
        <v>0</v>
      </c>
      <c r="CV53" s="169"/>
      <c r="CW53" s="167"/>
      <c r="CX53" s="69"/>
      <c r="CY53" s="69"/>
      <c r="CZ53" s="131"/>
      <c r="DA53" s="132"/>
      <c r="DB53" s="35">
        <f t="shared" si="20"/>
        <v>0</v>
      </c>
      <c r="DC53" s="131"/>
      <c r="DD53" s="132"/>
      <c r="DE53" s="34">
        <v>0</v>
      </c>
      <c r="DF53" s="169"/>
      <c r="DG53" s="167"/>
      <c r="DH53" s="69"/>
      <c r="DI53" s="69"/>
      <c r="DJ53" s="131"/>
      <c r="DK53" s="132"/>
      <c r="DL53" s="35">
        <f t="shared" si="22"/>
        <v>0</v>
      </c>
      <c r="DM53" s="131"/>
      <c r="DN53" s="132"/>
      <c r="DO53" s="34">
        <v>0</v>
      </c>
      <c r="DP53" s="169"/>
      <c r="DQ53" s="167"/>
      <c r="DR53" s="69"/>
      <c r="DS53" s="69"/>
      <c r="DT53" s="131"/>
      <c r="DU53" s="132"/>
      <c r="DV53" s="35">
        <f t="shared" si="24"/>
        <v>0</v>
      </c>
      <c r="DW53" s="131"/>
      <c r="DX53" s="132"/>
      <c r="DY53" s="34">
        <v>0</v>
      </c>
      <c r="DZ53" s="169"/>
      <c r="EA53" s="167"/>
    </row>
    <row r="54" spans="1:131" x14ac:dyDescent="0.25">
      <c r="A54" s="147" t="s">
        <v>17</v>
      </c>
      <c r="B54">
        <v>0</v>
      </c>
      <c r="C54">
        <v>579.1</v>
      </c>
      <c r="D54" s="141">
        <f t="shared" ref="D54" si="546">AVERAGE(B54,B55,B56)</f>
        <v>0</v>
      </c>
      <c r="E54" s="134">
        <f t="shared" ref="E54" si="547">_xlfn.STDEV.S(B54:B56)</f>
        <v>0</v>
      </c>
      <c r="F54" s="35">
        <f t="shared" si="0"/>
        <v>0</v>
      </c>
      <c r="G54" s="131">
        <f>AVERAGE(F54,F55,F56)</f>
        <v>0</v>
      </c>
      <c r="H54" s="166">
        <f t="shared" ref="H54" si="548">_xlfn.STDEV.S(F54:F56)</f>
        <v>0</v>
      </c>
      <c r="I54" s="34">
        <v>0</v>
      </c>
      <c r="J54" s="169">
        <v>0</v>
      </c>
      <c r="K54" s="167">
        <v>0</v>
      </c>
      <c r="L54">
        <v>0</v>
      </c>
      <c r="M54">
        <v>579.1</v>
      </c>
      <c r="N54" s="131">
        <f t="shared" ref="N54" si="549">AVERAGE(L54,L55,L56)</f>
        <v>0</v>
      </c>
      <c r="O54" s="135">
        <f t="shared" ref="O54" si="550">_xlfn.STDEV.S(L54:L56)</f>
        <v>0</v>
      </c>
      <c r="P54" s="35">
        <f t="shared" si="2"/>
        <v>0</v>
      </c>
      <c r="Q54" s="131">
        <f t="shared" ref="Q54" si="551">AVERAGE(P54,P55,P56)</f>
        <v>0</v>
      </c>
      <c r="R54" s="132">
        <f t="shared" ref="R54" si="552">_xlfn.STDEV.S(P54:P56)</f>
        <v>0</v>
      </c>
      <c r="S54" s="34">
        <v>0</v>
      </c>
      <c r="T54" s="169">
        <v>0</v>
      </c>
      <c r="U54" s="167">
        <v>0</v>
      </c>
      <c r="V54">
        <v>0</v>
      </c>
      <c r="W54">
        <v>579.1</v>
      </c>
      <c r="X54" s="131">
        <f t="shared" ref="X54" si="553">AVERAGE(V54,V55,V56)</f>
        <v>0</v>
      </c>
      <c r="Y54" s="135">
        <f t="shared" ref="Y54" si="554">_xlfn.STDEV.S(V54:V56)</f>
        <v>0</v>
      </c>
      <c r="Z54" s="35">
        <f t="shared" si="4"/>
        <v>0</v>
      </c>
      <c r="AA54" s="131">
        <f t="shared" ref="AA54" si="555">AVERAGE(Z54,Z55,Z56)</f>
        <v>0</v>
      </c>
      <c r="AB54" s="132">
        <f t="shared" ref="AB54" si="556">_xlfn.STDEV.S(Z54:Z56)</f>
        <v>0</v>
      </c>
      <c r="AC54" s="34">
        <v>0</v>
      </c>
      <c r="AD54" s="169">
        <v>0</v>
      </c>
      <c r="AE54" s="167">
        <v>0</v>
      </c>
      <c r="AF54">
        <v>0</v>
      </c>
      <c r="AG54">
        <v>579.1</v>
      </c>
      <c r="AH54" s="131">
        <f t="shared" ref="AH54" si="557">AVERAGE(AF54,AF55,AF56)</f>
        <v>0</v>
      </c>
      <c r="AI54" s="135">
        <f t="shared" ref="AI54" si="558">_xlfn.STDEV.S(AF54:AF56)</f>
        <v>0</v>
      </c>
      <c r="AJ54" s="35">
        <f t="shared" si="6"/>
        <v>0</v>
      </c>
      <c r="AK54" s="131">
        <f t="shared" ref="AK54" si="559">AVERAGE(AJ54,AJ55,AJ56)</f>
        <v>0</v>
      </c>
      <c r="AL54" s="132">
        <f t="shared" ref="AL54" si="560">_xlfn.STDEV.S(AJ54:AJ56)</f>
        <v>0</v>
      </c>
      <c r="AM54" s="34">
        <v>0</v>
      </c>
      <c r="AN54" s="169">
        <v>0</v>
      </c>
      <c r="AO54" s="167">
        <v>0</v>
      </c>
      <c r="AP54">
        <v>0</v>
      </c>
      <c r="AQ54">
        <v>579.1</v>
      </c>
      <c r="AR54" s="131">
        <f t="shared" ref="AR54" si="561">AVERAGE(AP54,AP55,AP56)</f>
        <v>0</v>
      </c>
      <c r="AS54" s="135">
        <f t="shared" ref="AS54" si="562">_xlfn.STDEV.S(AP54:AP56)</f>
        <v>0</v>
      </c>
      <c r="AT54" s="35">
        <f t="shared" si="8"/>
        <v>0</v>
      </c>
      <c r="AU54" s="131">
        <f t="shared" ref="AU54" si="563">AVERAGE(AT54,AT55,AT56)</f>
        <v>0</v>
      </c>
      <c r="AV54" s="132">
        <f t="shared" ref="AV54" si="564">_xlfn.STDEV.S(AT54:AT56)</f>
        <v>0</v>
      </c>
      <c r="AW54" s="34">
        <v>0</v>
      </c>
      <c r="AX54" s="169">
        <v>0</v>
      </c>
      <c r="AY54" s="167">
        <v>0</v>
      </c>
      <c r="AZ54">
        <v>0</v>
      </c>
      <c r="BA54">
        <v>579.1</v>
      </c>
      <c r="BB54" s="131">
        <f t="shared" ref="BB54" si="565">AVERAGE(AZ54,AZ55,AZ56)</f>
        <v>0</v>
      </c>
      <c r="BC54" s="135">
        <f t="shared" ref="BC54" si="566">_xlfn.STDEV.S(AZ54:AZ56)</f>
        <v>0</v>
      </c>
      <c r="BD54" s="35">
        <f t="shared" si="10"/>
        <v>0</v>
      </c>
      <c r="BE54" s="131">
        <f t="shared" ref="BE54" si="567">AVERAGE(BD54,BD55,BD56)</f>
        <v>0</v>
      </c>
      <c r="BF54" s="132">
        <f t="shared" ref="BF54" si="568">_xlfn.STDEV.S(BD54:BD56)</f>
        <v>0</v>
      </c>
      <c r="BG54" s="34">
        <v>0</v>
      </c>
      <c r="BH54" s="169">
        <v>0</v>
      </c>
      <c r="BI54" s="167">
        <v>0</v>
      </c>
      <c r="BJ54">
        <v>0</v>
      </c>
      <c r="BK54">
        <v>579.1</v>
      </c>
      <c r="BL54" s="131">
        <f t="shared" ref="BL54" si="569">AVERAGE(BJ54,BJ55,BJ56)</f>
        <v>0</v>
      </c>
      <c r="BM54" s="135">
        <f t="shared" ref="BM54" si="570">_xlfn.STDEV.S(BJ54:BJ56)</f>
        <v>0</v>
      </c>
      <c r="BN54" s="35">
        <f t="shared" si="12"/>
        <v>0</v>
      </c>
      <c r="BO54" s="131">
        <f t="shared" ref="BO54" si="571">AVERAGE(BN54,BN55,BN56)</f>
        <v>0</v>
      </c>
      <c r="BP54" s="132">
        <f t="shared" ref="BP54" si="572">_xlfn.STDEV.S(BN54:BN56)</f>
        <v>0</v>
      </c>
      <c r="BQ54" s="34">
        <v>0</v>
      </c>
      <c r="BR54" s="169">
        <v>0</v>
      </c>
      <c r="BS54" s="167">
        <v>0</v>
      </c>
      <c r="BT54">
        <v>0</v>
      </c>
      <c r="BU54">
        <v>579.1</v>
      </c>
      <c r="BV54" s="131">
        <f t="shared" ref="BV54" si="573">AVERAGE(BT54,BT55,BT56)</f>
        <v>0</v>
      </c>
      <c r="BW54" s="133">
        <f t="shared" ref="BW54" si="574">_xlfn.STDEV.S(BT54:BT56)</f>
        <v>0</v>
      </c>
      <c r="BX54" s="35">
        <f t="shared" si="14"/>
        <v>0</v>
      </c>
      <c r="BY54" s="131">
        <f t="shared" ref="BY54" si="575">AVERAGE(BX54,BX55,BX56)</f>
        <v>0</v>
      </c>
      <c r="BZ54" s="132">
        <f t="shared" ref="BZ54" si="576">_xlfn.STDEV.S(BX54:BX56)</f>
        <v>0</v>
      </c>
      <c r="CA54" s="34">
        <v>0</v>
      </c>
      <c r="CB54" s="169">
        <v>0</v>
      </c>
      <c r="CC54" s="167">
        <v>0</v>
      </c>
      <c r="CD54" s="68"/>
      <c r="CE54" s="69"/>
      <c r="CF54" s="131" t="e">
        <f t="shared" ref="CF54" si="577">AVERAGE(CD54,CD55,CD56)</f>
        <v>#DIV/0!</v>
      </c>
      <c r="CG54" s="133" t="e">
        <f t="shared" ref="CG54" si="578">_xlfn.STDEV.S(CD54:CD56)</f>
        <v>#DIV/0!</v>
      </c>
      <c r="CH54" s="35">
        <f t="shared" si="16"/>
        <v>0</v>
      </c>
      <c r="CI54" s="131">
        <f t="shared" ref="CI54" si="579">AVERAGE(CH54,CH55,CH56)</f>
        <v>0</v>
      </c>
      <c r="CJ54" s="132">
        <f t="shared" ref="CJ54" si="580">_xlfn.STDEV.S(CH54:CH56)</f>
        <v>0</v>
      </c>
      <c r="CK54" s="34">
        <v>0</v>
      </c>
      <c r="CL54" s="169">
        <v>0</v>
      </c>
      <c r="CM54" s="167">
        <v>0</v>
      </c>
      <c r="CN54" s="68"/>
      <c r="CO54" s="69"/>
      <c r="CP54" s="131" t="e">
        <f t="shared" ref="CP54" si="581">AVERAGE(CN54,CN55,CN56)</f>
        <v>#DIV/0!</v>
      </c>
      <c r="CQ54" s="132" t="e">
        <f t="shared" ref="CQ54" si="582">_xlfn.STDEV.S(CN54:CN56)</f>
        <v>#DIV/0!</v>
      </c>
      <c r="CR54" s="35">
        <f t="shared" si="18"/>
        <v>0</v>
      </c>
      <c r="CS54" s="131">
        <f t="shared" ref="CS54" si="583">AVERAGE(CR54,CR55,CR56)</f>
        <v>0</v>
      </c>
      <c r="CT54" s="132">
        <f t="shared" ref="CT54" si="584">_xlfn.STDEV.S(CR54:CR56)</f>
        <v>0</v>
      </c>
      <c r="CU54" s="34">
        <v>0</v>
      </c>
      <c r="CV54" s="169">
        <v>0</v>
      </c>
      <c r="CW54" s="167">
        <v>0</v>
      </c>
      <c r="CX54" s="68"/>
      <c r="CY54" s="69"/>
      <c r="CZ54" s="131" t="e">
        <f t="shared" ref="CZ54" si="585">AVERAGE(CX54,CX55,CX56)</f>
        <v>#DIV/0!</v>
      </c>
      <c r="DA54" s="132" t="e">
        <f t="shared" ref="DA54" si="586">_xlfn.STDEV.S(CX54:CX56)</f>
        <v>#DIV/0!</v>
      </c>
      <c r="DB54" s="35">
        <f t="shared" si="20"/>
        <v>0</v>
      </c>
      <c r="DC54" s="131">
        <f t="shared" ref="DC54" si="587">AVERAGE(DB54,DB55,DB56)</f>
        <v>0</v>
      </c>
      <c r="DD54" s="132">
        <f t="shared" ref="DD54" si="588">_xlfn.STDEV.S(DB54:DB56)</f>
        <v>0</v>
      </c>
      <c r="DE54" s="34">
        <v>0</v>
      </c>
      <c r="DF54" s="169">
        <v>0</v>
      </c>
      <c r="DG54" s="167">
        <v>0</v>
      </c>
      <c r="DH54" s="68"/>
      <c r="DI54" s="69"/>
      <c r="DJ54" s="131" t="e">
        <f t="shared" ref="DJ54" si="589">AVERAGE(DH54,DH55,DH56)</f>
        <v>#DIV/0!</v>
      </c>
      <c r="DK54" s="132" t="e">
        <f t="shared" ref="DK54" si="590">_xlfn.STDEV.S(DH54:DH56)</f>
        <v>#DIV/0!</v>
      </c>
      <c r="DL54" s="35">
        <f t="shared" si="22"/>
        <v>0</v>
      </c>
      <c r="DM54" s="131">
        <f t="shared" ref="DM54" si="591">AVERAGE(DL54,DL55,DL56)</f>
        <v>0</v>
      </c>
      <c r="DN54" s="132">
        <f t="shared" ref="DN54" si="592">_xlfn.STDEV.S(DL54:DL56)</f>
        <v>0</v>
      </c>
      <c r="DO54" s="34">
        <v>0</v>
      </c>
      <c r="DP54" s="169">
        <v>0</v>
      </c>
      <c r="DQ54" s="167">
        <v>0</v>
      </c>
      <c r="DR54" s="68"/>
      <c r="DS54" s="69"/>
      <c r="DT54" s="131" t="e">
        <f t="shared" ref="DT54" si="593">AVERAGE(DR54,DR55,DR56)</f>
        <v>#DIV/0!</v>
      </c>
      <c r="DU54" s="132" t="e">
        <f t="shared" ref="DU54" si="594">_xlfn.STDEV.S(DR54:DR56)</f>
        <v>#DIV/0!</v>
      </c>
      <c r="DV54" s="35">
        <f t="shared" si="24"/>
        <v>0</v>
      </c>
      <c r="DW54" s="131">
        <f t="shared" ref="DW54" si="595">AVERAGE(DV54,DV55,DV56)</f>
        <v>0</v>
      </c>
      <c r="DX54" s="132">
        <f t="shared" ref="DX54" si="596">_xlfn.STDEV.S(DV54:DV56)</f>
        <v>0</v>
      </c>
      <c r="DY54" s="34">
        <v>0</v>
      </c>
      <c r="DZ54" s="169">
        <v>0</v>
      </c>
      <c r="EA54" s="167">
        <v>0</v>
      </c>
    </row>
    <row r="55" spans="1:131" x14ac:dyDescent="0.25">
      <c r="A55" s="147"/>
      <c r="B55">
        <v>0</v>
      </c>
      <c r="C55">
        <v>579.1</v>
      </c>
      <c r="D55" s="141"/>
      <c r="E55" s="134"/>
      <c r="F55" s="35">
        <f t="shared" si="0"/>
        <v>0</v>
      </c>
      <c r="G55" s="131"/>
      <c r="H55" s="166"/>
      <c r="I55" s="34">
        <v>0</v>
      </c>
      <c r="J55" s="169"/>
      <c r="K55" s="167"/>
      <c r="L55">
        <v>0</v>
      </c>
      <c r="M55">
        <v>579.1</v>
      </c>
      <c r="N55" s="131"/>
      <c r="O55" s="135"/>
      <c r="P55" s="35">
        <f t="shared" si="2"/>
        <v>0</v>
      </c>
      <c r="Q55" s="131"/>
      <c r="R55" s="132"/>
      <c r="S55" s="34">
        <v>0</v>
      </c>
      <c r="T55" s="169"/>
      <c r="U55" s="167"/>
      <c r="V55">
        <v>0</v>
      </c>
      <c r="W55">
        <v>579.1</v>
      </c>
      <c r="X55" s="131"/>
      <c r="Y55" s="135"/>
      <c r="Z55" s="35">
        <f t="shared" si="4"/>
        <v>0</v>
      </c>
      <c r="AA55" s="131"/>
      <c r="AB55" s="132"/>
      <c r="AC55" s="34">
        <v>0</v>
      </c>
      <c r="AD55" s="169"/>
      <c r="AE55" s="167"/>
      <c r="AF55">
        <v>0</v>
      </c>
      <c r="AG55">
        <v>579.1</v>
      </c>
      <c r="AH55" s="131"/>
      <c r="AI55" s="135"/>
      <c r="AJ55" s="35">
        <f t="shared" si="6"/>
        <v>0</v>
      </c>
      <c r="AK55" s="131"/>
      <c r="AL55" s="132"/>
      <c r="AM55" s="34">
        <v>0</v>
      </c>
      <c r="AN55" s="169"/>
      <c r="AO55" s="167"/>
      <c r="AP55">
        <v>0</v>
      </c>
      <c r="AQ55">
        <v>579.1</v>
      </c>
      <c r="AR55" s="131"/>
      <c r="AS55" s="135"/>
      <c r="AT55" s="35">
        <f t="shared" si="8"/>
        <v>0</v>
      </c>
      <c r="AU55" s="131"/>
      <c r="AV55" s="132"/>
      <c r="AW55" s="34">
        <v>0</v>
      </c>
      <c r="AX55" s="169"/>
      <c r="AY55" s="167"/>
      <c r="AZ55">
        <v>0</v>
      </c>
      <c r="BA55">
        <v>579.1</v>
      </c>
      <c r="BB55" s="131"/>
      <c r="BC55" s="135"/>
      <c r="BD55" s="35">
        <f t="shared" si="10"/>
        <v>0</v>
      </c>
      <c r="BE55" s="131"/>
      <c r="BF55" s="132"/>
      <c r="BG55" s="34">
        <v>0</v>
      </c>
      <c r="BH55" s="169"/>
      <c r="BI55" s="167"/>
      <c r="BJ55">
        <v>0</v>
      </c>
      <c r="BK55">
        <v>579.1</v>
      </c>
      <c r="BL55" s="131"/>
      <c r="BM55" s="135"/>
      <c r="BN55" s="35">
        <f t="shared" si="12"/>
        <v>0</v>
      </c>
      <c r="BO55" s="131"/>
      <c r="BP55" s="132"/>
      <c r="BQ55" s="34">
        <v>0</v>
      </c>
      <c r="BR55" s="169"/>
      <c r="BS55" s="167"/>
      <c r="BT55">
        <v>0</v>
      </c>
      <c r="BU55">
        <v>579.1</v>
      </c>
      <c r="BV55" s="131"/>
      <c r="BW55" s="133"/>
      <c r="BX55" s="35">
        <f t="shared" si="14"/>
        <v>0</v>
      </c>
      <c r="BY55" s="131"/>
      <c r="BZ55" s="132"/>
      <c r="CA55" s="34">
        <v>0</v>
      </c>
      <c r="CB55" s="169"/>
      <c r="CC55" s="167"/>
      <c r="CD55" s="69"/>
      <c r="CE55" s="69"/>
      <c r="CF55" s="131"/>
      <c r="CG55" s="133"/>
      <c r="CH55" s="35">
        <f t="shared" si="16"/>
        <v>0</v>
      </c>
      <c r="CI55" s="131"/>
      <c r="CJ55" s="132"/>
      <c r="CK55" s="34">
        <v>0</v>
      </c>
      <c r="CL55" s="169"/>
      <c r="CM55" s="167"/>
      <c r="CN55" s="69"/>
      <c r="CO55" s="69"/>
      <c r="CP55" s="131"/>
      <c r="CQ55" s="132"/>
      <c r="CR55" s="35">
        <f t="shared" si="18"/>
        <v>0</v>
      </c>
      <c r="CS55" s="131"/>
      <c r="CT55" s="132"/>
      <c r="CU55" s="34">
        <v>0</v>
      </c>
      <c r="CV55" s="169"/>
      <c r="CW55" s="167"/>
      <c r="CX55" s="69"/>
      <c r="CY55" s="69"/>
      <c r="CZ55" s="131"/>
      <c r="DA55" s="132"/>
      <c r="DB55" s="35">
        <f t="shared" si="20"/>
        <v>0</v>
      </c>
      <c r="DC55" s="131"/>
      <c r="DD55" s="132"/>
      <c r="DE55" s="34">
        <v>0</v>
      </c>
      <c r="DF55" s="169"/>
      <c r="DG55" s="167"/>
      <c r="DH55" s="69"/>
      <c r="DI55" s="69"/>
      <c r="DJ55" s="131"/>
      <c r="DK55" s="132"/>
      <c r="DL55" s="35">
        <f t="shared" si="22"/>
        <v>0</v>
      </c>
      <c r="DM55" s="131"/>
      <c r="DN55" s="132"/>
      <c r="DO55" s="34">
        <v>0</v>
      </c>
      <c r="DP55" s="169"/>
      <c r="DQ55" s="167"/>
      <c r="DR55" s="69"/>
      <c r="DS55" s="69"/>
      <c r="DT55" s="131"/>
      <c r="DU55" s="132"/>
      <c r="DV55" s="35">
        <f t="shared" si="24"/>
        <v>0</v>
      </c>
      <c r="DW55" s="131"/>
      <c r="DX55" s="132"/>
      <c r="DY55" s="34">
        <v>0</v>
      </c>
      <c r="DZ55" s="169"/>
      <c r="EA55" s="167"/>
    </row>
    <row r="56" spans="1:131" x14ac:dyDescent="0.25">
      <c r="A56" s="147"/>
      <c r="B56">
        <v>0</v>
      </c>
      <c r="C56">
        <v>579.1</v>
      </c>
      <c r="D56" s="141"/>
      <c r="E56" s="134"/>
      <c r="F56" s="35">
        <f t="shared" si="0"/>
        <v>0</v>
      </c>
      <c r="G56" s="131"/>
      <c r="H56" s="166"/>
      <c r="I56" s="34">
        <v>0</v>
      </c>
      <c r="J56" s="169"/>
      <c r="K56" s="167"/>
      <c r="L56">
        <v>0</v>
      </c>
      <c r="M56">
        <v>579.1</v>
      </c>
      <c r="N56" s="131"/>
      <c r="O56" s="135"/>
      <c r="P56" s="35">
        <f t="shared" si="2"/>
        <v>0</v>
      </c>
      <c r="Q56" s="131"/>
      <c r="R56" s="132"/>
      <c r="S56" s="34">
        <v>0</v>
      </c>
      <c r="T56" s="169"/>
      <c r="U56" s="167"/>
      <c r="V56">
        <v>0</v>
      </c>
      <c r="W56">
        <v>579.1</v>
      </c>
      <c r="X56" s="131"/>
      <c r="Y56" s="135"/>
      <c r="Z56" s="35">
        <f t="shared" si="4"/>
        <v>0</v>
      </c>
      <c r="AA56" s="131"/>
      <c r="AB56" s="132"/>
      <c r="AC56" s="34">
        <v>0</v>
      </c>
      <c r="AD56" s="169"/>
      <c r="AE56" s="167"/>
      <c r="AF56">
        <v>0</v>
      </c>
      <c r="AG56">
        <v>579.1</v>
      </c>
      <c r="AH56" s="131"/>
      <c r="AI56" s="135"/>
      <c r="AJ56" s="35">
        <f t="shared" si="6"/>
        <v>0</v>
      </c>
      <c r="AK56" s="131"/>
      <c r="AL56" s="132"/>
      <c r="AM56" s="34">
        <v>0</v>
      </c>
      <c r="AN56" s="169"/>
      <c r="AO56" s="167"/>
      <c r="AP56">
        <v>0</v>
      </c>
      <c r="AQ56">
        <v>579.1</v>
      </c>
      <c r="AR56" s="131"/>
      <c r="AS56" s="135"/>
      <c r="AT56" s="35">
        <f t="shared" si="8"/>
        <v>0</v>
      </c>
      <c r="AU56" s="131"/>
      <c r="AV56" s="132"/>
      <c r="AW56" s="34">
        <v>0</v>
      </c>
      <c r="AX56" s="169"/>
      <c r="AY56" s="167"/>
      <c r="AZ56">
        <v>0</v>
      </c>
      <c r="BA56">
        <v>579.1</v>
      </c>
      <c r="BB56" s="131"/>
      <c r="BC56" s="135"/>
      <c r="BD56" s="35">
        <f t="shared" si="10"/>
        <v>0</v>
      </c>
      <c r="BE56" s="131"/>
      <c r="BF56" s="132"/>
      <c r="BG56" s="34">
        <v>0</v>
      </c>
      <c r="BH56" s="169"/>
      <c r="BI56" s="167"/>
      <c r="BJ56">
        <v>0</v>
      </c>
      <c r="BK56">
        <v>579.1</v>
      </c>
      <c r="BL56" s="131"/>
      <c r="BM56" s="135"/>
      <c r="BN56" s="35">
        <f t="shared" si="12"/>
        <v>0</v>
      </c>
      <c r="BO56" s="131"/>
      <c r="BP56" s="132"/>
      <c r="BQ56" s="34">
        <v>0</v>
      </c>
      <c r="BR56" s="169"/>
      <c r="BS56" s="167"/>
      <c r="BT56">
        <v>0</v>
      </c>
      <c r="BU56">
        <v>579.1</v>
      </c>
      <c r="BV56" s="131"/>
      <c r="BW56" s="133"/>
      <c r="BX56" s="35">
        <f t="shared" si="14"/>
        <v>0</v>
      </c>
      <c r="BY56" s="131"/>
      <c r="BZ56" s="132"/>
      <c r="CA56" s="34">
        <v>0</v>
      </c>
      <c r="CB56" s="169"/>
      <c r="CC56" s="167"/>
      <c r="CD56" s="69"/>
      <c r="CE56" s="69"/>
      <c r="CF56" s="131"/>
      <c r="CG56" s="133"/>
      <c r="CH56" s="35">
        <f t="shared" si="16"/>
        <v>0</v>
      </c>
      <c r="CI56" s="131"/>
      <c r="CJ56" s="132"/>
      <c r="CK56" s="34">
        <v>0</v>
      </c>
      <c r="CL56" s="169"/>
      <c r="CM56" s="167"/>
      <c r="CN56" s="69"/>
      <c r="CO56" s="69"/>
      <c r="CP56" s="131"/>
      <c r="CQ56" s="132"/>
      <c r="CR56" s="35">
        <f t="shared" si="18"/>
        <v>0</v>
      </c>
      <c r="CS56" s="131"/>
      <c r="CT56" s="132"/>
      <c r="CU56" s="34">
        <v>0</v>
      </c>
      <c r="CV56" s="169"/>
      <c r="CW56" s="167"/>
      <c r="CX56" s="69"/>
      <c r="CY56" s="69"/>
      <c r="CZ56" s="131"/>
      <c r="DA56" s="132"/>
      <c r="DB56" s="35">
        <f t="shared" si="20"/>
        <v>0</v>
      </c>
      <c r="DC56" s="131"/>
      <c r="DD56" s="132"/>
      <c r="DE56" s="34">
        <v>0</v>
      </c>
      <c r="DF56" s="169"/>
      <c r="DG56" s="167"/>
      <c r="DH56" s="69"/>
      <c r="DI56" s="69"/>
      <c r="DJ56" s="131"/>
      <c r="DK56" s="132"/>
      <c r="DL56" s="35">
        <f t="shared" si="22"/>
        <v>0</v>
      </c>
      <c r="DM56" s="131"/>
      <c r="DN56" s="132"/>
      <c r="DO56" s="34">
        <v>0</v>
      </c>
      <c r="DP56" s="169"/>
      <c r="DQ56" s="167"/>
      <c r="DR56" s="69"/>
      <c r="DS56" s="69"/>
      <c r="DT56" s="131"/>
      <c r="DU56" s="132"/>
      <c r="DV56" s="35">
        <f t="shared" si="24"/>
        <v>0</v>
      </c>
      <c r="DW56" s="131"/>
      <c r="DX56" s="132"/>
      <c r="DY56" s="34">
        <v>0</v>
      </c>
      <c r="DZ56" s="169"/>
      <c r="EA56" s="167"/>
    </row>
    <row r="57" spans="1:131" x14ac:dyDescent="0.25">
      <c r="A57" s="148" t="s">
        <v>18</v>
      </c>
      <c r="B57">
        <v>0</v>
      </c>
      <c r="C57">
        <v>579.1</v>
      </c>
      <c r="D57" s="141">
        <f t="shared" ref="D57" si="597">AVERAGE(B57,B58,B59)</f>
        <v>0</v>
      </c>
      <c r="E57" s="134">
        <f t="shared" ref="E57" si="598">_xlfn.STDEV.S(B57:B59)</f>
        <v>0</v>
      </c>
      <c r="F57" s="35">
        <f t="shared" si="0"/>
        <v>0</v>
      </c>
      <c r="G57" s="131">
        <f>AVERAGE(F57,F58,F59)</f>
        <v>0</v>
      </c>
      <c r="H57" s="166">
        <f t="shared" ref="H57" si="599">_xlfn.STDEV.S(F57:F59)</f>
        <v>0</v>
      </c>
      <c r="I57" s="34">
        <v>0</v>
      </c>
      <c r="J57" s="169">
        <v>0</v>
      </c>
      <c r="K57" s="167">
        <v>0</v>
      </c>
      <c r="L57">
        <v>0</v>
      </c>
      <c r="M57">
        <v>579.1</v>
      </c>
      <c r="N57" s="131">
        <f t="shared" ref="N57" si="600">AVERAGE(L57,L58,L59)</f>
        <v>0</v>
      </c>
      <c r="O57" s="135">
        <f t="shared" ref="O57" si="601">_xlfn.STDEV.S(L57:L59)</f>
        <v>0</v>
      </c>
      <c r="P57" s="35">
        <f t="shared" si="2"/>
        <v>0</v>
      </c>
      <c r="Q57" s="131">
        <f t="shared" ref="Q57" si="602">AVERAGE(P57,P58,P59)</f>
        <v>0</v>
      </c>
      <c r="R57" s="132">
        <f t="shared" ref="R57" si="603">_xlfn.STDEV.S(P57:P59)</f>
        <v>0</v>
      </c>
      <c r="S57" s="34">
        <v>0</v>
      </c>
      <c r="T57" s="169">
        <v>0</v>
      </c>
      <c r="U57" s="167">
        <v>0</v>
      </c>
      <c r="V57">
        <v>0</v>
      </c>
      <c r="W57">
        <v>579.1</v>
      </c>
      <c r="X57" s="131">
        <f t="shared" ref="X57" si="604">AVERAGE(V57,V58,V59)</f>
        <v>0</v>
      </c>
      <c r="Y57" s="135">
        <f t="shared" ref="Y57" si="605">_xlfn.STDEV.S(V57:V59)</f>
        <v>0</v>
      </c>
      <c r="Z57" s="35">
        <f t="shared" si="4"/>
        <v>0</v>
      </c>
      <c r="AA57" s="131">
        <f t="shared" ref="AA57" si="606">AVERAGE(Z57,Z58,Z59)</f>
        <v>0</v>
      </c>
      <c r="AB57" s="132">
        <f t="shared" ref="AB57" si="607">_xlfn.STDEV.S(Z57:Z59)</f>
        <v>0</v>
      </c>
      <c r="AC57" s="34">
        <v>0</v>
      </c>
      <c r="AD57" s="169">
        <v>0</v>
      </c>
      <c r="AE57" s="167">
        <v>0</v>
      </c>
      <c r="AF57">
        <v>0</v>
      </c>
      <c r="AG57">
        <v>579.1</v>
      </c>
      <c r="AH57" s="131">
        <f t="shared" ref="AH57" si="608">AVERAGE(AF57,AF58,AF59)</f>
        <v>0</v>
      </c>
      <c r="AI57" s="135">
        <f t="shared" ref="AI57" si="609">_xlfn.STDEV.S(AF57:AF59)</f>
        <v>0</v>
      </c>
      <c r="AJ57" s="35">
        <f t="shared" si="6"/>
        <v>0</v>
      </c>
      <c r="AK57" s="131">
        <f t="shared" ref="AK57" si="610">AVERAGE(AJ57,AJ58,AJ59)</f>
        <v>0</v>
      </c>
      <c r="AL57" s="132">
        <f t="shared" ref="AL57" si="611">_xlfn.STDEV.S(AJ57:AJ59)</f>
        <v>0</v>
      </c>
      <c r="AM57" s="34">
        <v>0</v>
      </c>
      <c r="AN57" s="169">
        <v>0</v>
      </c>
      <c r="AO57" s="167">
        <v>0</v>
      </c>
      <c r="AP57">
        <v>0</v>
      </c>
      <c r="AQ57">
        <v>579.1</v>
      </c>
      <c r="AR57" s="131">
        <f t="shared" ref="AR57" si="612">AVERAGE(AP57,AP58,AP59)</f>
        <v>0</v>
      </c>
      <c r="AS57" s="135">
        <f t="shared" ref="AS57" si="613">_xlfn.STDEV.S(AP57:AP59)</f>
        <v>0</v>
      </c>
      <c r="AT57" s="35">
        <f t="shared" si="8"/>
        <v>0</v>
      </c>
      <c r="AU57" s="131">
        <f t="shared" ref="AU57" si="614">AVERAGE(AT57,AT58,AT59)</f>
        <v>0</v>
      </c>
      <c r="AV57" s="132">
        <f t="shared" ref="AV57" si="615">_xlfn.STDEV.S(AT57:AT59)</f>
        <v>0</v>
      </c>
      <c r="AW57" s="34">
        <v>0</v>
      </c>
      <c r="AX57" s="169">
        <v>0</v>
      </c>
      <c r="AY57" s="167">
        <v>0</v>
      </c>
      <c r="AZ57">
        <v>0</v>
      </c>
      <c r="BA57">
        <v>579.1</v>
      </c>
      <c r="BB57" s="131">
        <f t="shared" ref="BB57" si="616">AVERAGE(AZ57,AZ58,AZ59)</f>
        <v>0</v>
      </c>
      <c r="BC57" s="135">
        <f t="shared" ref="BC57" si="617">_xlfn.STDEV.S(AZ57:AZ59)</f>
        <v>0</v>
      </c>
      <c r="BD57" s="35">
        <f t="shared" si="10"/>
        <v>0</v>
      </c>
      <c r="BE57" s="131">
        <f t="shared" ref="BE57" si="618">AVERAGE(BD57,BD58,BD59)</f>
        <v>0</v>
      </c>
      <c r="BF57" s="132">
        <f t="shared" ref="BF57" si="619">_xlfn.STDEV.S(BD57:BD59)</f>
        <v>0</v>
      </c>
      <c r="BG57" s="34">
        <v>0</v>
      </c>
      <c r="BH57" s="169">
        <v>0</v>
      </c>
      <c r="BI57" s="167">
        <v>0</v>
      </c>
      <c r="BJ57">
        <v>0</v>
      </c>
      <c r="BK57">
        <v>579.1</v>
      </c>
      <c r="BL57" s="131">
        <f t="shared" ref="BL57" si="620">AVERAGE(BJ57,BJ58,BJ59)</f>
        <v>0</v>
      </c>
      <c r="BM57" s="135">
        <f t="shared" ref="BM57" si="621">_xlfn.STDEV.S(BJ57:BJ59)</f>
        <v>0</v>
      </c>
      <c r="BN57" s="35">
        <f t="shared" si="12"/>
        <v>0</v>
      </c>
      <c r="BO57" s="131">
        <f t="shared" ref="BO57" si="622">AVERAGE(BN57,BN58,BN59)</f>
        <v>0</v>
      </c>
      <c r="BP57" s="132">
        <f t="shared" ref="BP57" si="623">_xlfn.STDEV.S(BN57:BN59)</f>
        <v>0</v>
      </c>
      <c r="BQ57" s="34">
        <v>0</v>
      </c>
      <c r="BR57" s="169">
        <v>0</v>
      </c>
      <c r="BS57" s="167">
        <v>0</v>
      </c>
      <c r="BT57">
        <v>0</v>
      </c>
      <c r="BU57">
        <v>579.1</v>
      </c>
      <c r="BV57" s="131">
        <f t="shared" ref="BV57" si="624">AVERAGE(BT57,BT58,BT59)</f>
        <v>0</v>
      </c>
      <c r="BW57" s="133">
        <f t="shared" ref="BW57" si="625">_xlfn.STDEV.S(BT57:BT59)</f>
        <v>0</v>
      </c>
      <c r="BX57" s="35">
        <f t="shared" si="14"/>
        <v>0</v>
      </c>
      <c r="BY57" s="131">
        <f t="shared" ref="BY57" si="626">AVERAGE(BX57,BX58,BX59)</f>
        <v>0</v>
      </c>
      <c r="BZ57" s="132">
        <f t="shared" ref="BZ57" si="627">_xlfn.STDEV.S(BX57:BX59)</f>
        <v>0</v>
      </c>
      <c r="CA57" s="34">
        <v>0</v>
      </c>
      <c r="CB57" s="169">
        <v>0</v>
      </c>
      <c r="CC57" s="167">
        <v>0</v>
      </c>
      <c r="CD57" s="68"/>
      <c r="CE57" s="69"/>
      <c r="CF57" s="131" t="e">
        <f t="shared" ref="CF57" si="628">AVERAGE(CD57,CD58,CD59)</f>
        <v>#DIV/0!</v>
      </c>
      <c r="CG57" s="133" t="e">
        <f t="shared" ref="CG57" si="629">_xlfn.STDEV.S(CD57:CD59)</f>
        <v>#DIV/0!</v>
      </c>
      <c r="CH57" s="35">
        <f t="shared" si="16"/>
        <v>0</v>
      </c>
      <c r="CI57" s="131">
        <f t="shared" ref="CI57" si="630">AVERAGE(CH57,CH58,CH59)</f>
        <v>0</v>
      </c>
      <c r="CJ57" s="132">
        <f t="shared" ref="CJ57" si="631">_xlfn.STDEV.S(CH57:CH59)</f>
        <v>0</v>
      </c>
      <c r="CK57" s="34">
        <v>0</v>
      </c>
      <c r="CL57" s="169">
        <v>0</v>
      </c>
      <c r="CM57" s="167">
        <v>0</v>
      </c>
      <c r="CN57" s="68"/>
      <c r="CO57" s="69"/>
      <c r="CP57" s="131" t="e">
        <f t="shared" ref="CP57" si="632">AVERAGE(CN57,CN58,CN59)</f>
        <v>#DIV/0!</v>
      </c>
      <c r="CQ57" s="132" t="e">
        <f t="shared" ref="CQ57" si="633">_xlfn.STDEV.S(CN57:CN59)</f>
        <v>#DIV/0!</v>
      </c>
      <c r="CR57" s="35">
        <f t="shared" si="18"/>
        <v>0</v>
      </c>
      <c r="CS57" s="131">
        <f t="shared" ref="CS57" si="634">AVERAGE(CR57,CR58,CR59)</f>
        <v>0</v>
      </c>
      <c r="CT57" s="132">
        <f t="shared" ref="CT57" si="635">_xlfn.STDEV.S(CR57:CR59)</f>
        <v>0</v>
      </c>
      <c r="CU57" s="34">
        <v>0</v>
      </c>
      <c r="CV57" s="169">
        <v>0</v>
      </c>
      <c r="CW57" s="167">
        <v>0</v>
      </c>
      <c r="CX57" s="68"/>
      <c r="CY57" s="69"/>
      <c r="CZ57" s="131" t="e">
        <f t="shared" ref="CZ57" si="636">AVERAGE(CX57,CX58,CX59)</f>
        <v>#DIV/0!</v>
      </c>
      <c r="DA57" s="132" t="e">
        <f t="shared" ref="DA57" si="637">_xlfn.STDEV.S(CX57:CX59)</f>
        <v>#DIV/0!</v>
      </c>
      <c r="DB57" s="35">
        <f t="shared" si="20"/>
        <v>0</v>
      </c>
      <c r="DC57" s="131">
        <f t="shared" ref="DC57" si="638">AVERAGE(DB57,DB58,DB59)</f>
        <v>0</v>
      </c>
      <c r="DD57" s="132">
        <f t="shared" ref="DD57" si="639">_xlfn.STDEV.S(DB57:DB59)</f>
        <v>0</v>
      </c>
      <c r="DE57" s="34">
        <v>0</v>
      </c>
      <c r="DF57" s="169">
        <v>0</v>
      </c>
      <c r="DG57" s="167">
        <v>0</v>
      </c>
      <c r="DH57" s="68"/>
      <c r="DI57" s="69"/>
      <c r="DJ57" s="131" t="e">
        <f t="shared" ref="DJ57" si="640">AVERAGE(DH57,DH58,DH59)</f>
        <v>#DIV/0!</v>
      </c>
      <c r="DK57" s="132" t="e">
        <f t="shared" ref="DK57" si="641">_xlfn.STDEV.S(DH57:DH59)</f>
        <v>#DIV/0!</v>
      </c>
      <c r="DL57" s="35">
        <f t="shared" si="22"/>
        <v>0</v>
      </c>
      <c r="DM57" s="131">
        <f t="shared" ref="DM57" si="642">AVERAGE(DL57,DL58,DL59)</f>
        <v>0</v>
      </c>
      <c r="DN57" s="132">
        <f t="shared" ref="DN57" si="643">_xlfn.STDEV.S(DL57:DL59)</f>
        <v>0</v>
      </c>
      <c r="DO57" s="34">
        <v>0</v>
      </c>
      <c r="DP57" s="169">
        <v>0</v>
      </c>
      <c r="DQ57" s="167">
        <v>0</v>
      </c>
      <c r="DR57" s="68"/>
      <c r="DS57" s="69"/>
      <c r="DT57" s="131" t="e">
        <f t="shared" ref="DT57" si="644">AVERAGE(DR57,DR58,DR59)</f>
        <v>#DIV/0!</v>
      </c>
      <c r="DU57" s="132" t="e">
        <f t="shared" ref="DU57" si="645">_xlfn.STDEV.S(DR57:DR59)</f>
        <v>#DIV/0!</v>
      </c>
      <c r="DV57" s="35">
        <f t="shared" si="24"/>
        <v>0</v>
      </c>
      <c r="DW57" s="131">
        <f t="shared" ref="DW57" si="646">AVERAGE(DV57,DV58,DV59)</f>
        <v>0</v>
      </c>
      <c r="DX57" s="132">
        <f t="shared" ref="DX57" si="647">_xlfn.STDEV.S(DV57:DV59)</f>
        <v>0</v>
      </c>
      <c r="DY57" s="34">
        <v>0</v>
      </c>
      <c r="DZ57" s="169">
        <v>0</v>
      </c>
      <c r="EA57" s="167">
        <v>0</v>
      </c>
    </row>
    <row r="58" spans="1:131" x14ac:dyDescent="0.25">
      <c r="A58" s="148"/>
      <c r="B58">
        <v>0</v>
      </c>
      <c r="C58">
        <v>579.1</v>
      </c>
      <c r="D58" s="141"/>
      <c r="E58" s="134"/>
      <c r="F58" s="35">
        <f t="shared" si="0"/>
        <v>0</v>
      </c>
      <c r="G58" s="131"/>
      <c r="H58" s="166"/>
      <c r="I58" s="34">
        <v>0</v>
      </c>
      <c r="J58" s="169"/>
      <c r="K58" s="167"/>
      <c r="L58">
        <v>0</v>
      </c>
      <c r="M58">
        <v>579.1</v>
      </c>
      <c r="N58" s="131"/>
      <c r="O58" s="135"/>
      <c r="P58" s="35">
        <f t="shared" si="2"/>
        <v>0</v>
      </c>
      <c r="Q58" s="131"/>
      <c r="R58" s="132"/>
      <c r="S58" s="34">
        <v>0</v>
      </c>
      <c r="T58" s="169"/>
      <c r="U58" s="167"/>
      <c r="V58">
        <v>0</v>
      </c>
      <c r="W58">
        <v>579.1</v>
      </c>
      <c r="X58" s="131"/>
      <c r="Y58" s="135"/>
      <c r="Z58" s="35">
        <f t="shared" si="4"/>
        <v>0</v>
      </c>
      <c r="AA58" s="131"/>
      <c r="AB58" s="132"/>
      <c r="AC58" s="34">
        <v>0</v>
      </c>
      <c r="AD58" s="169"/>
      <c r="AE58" s="167"/>
      <c r="AF58">
        <v>0</v>
      </c>
      <c r="AG58">
        <v>579.1</v>
      </c>
      <c r="AH58" s="131"/>
      <c r="AI58" s="135"/>
      <c r="AJ58" s="35">
        <f t="shared" si="6"/>
        <v>0</v>
      </c>
      <c r="AK58" s="131"/>
      <c r="AL58" s="132"/>
      <c r="AM58" s="34">
        <v>0</v>
      </c>
      <c r="AN58" s="169"/>
      <c r="AO58" s="167"/>
      <c r="AP58">
        <v>0</v>
      </c>
      <c r="AQ58">
        <v>579.1</v>
      </c>
      <c r="AR58" s="131"/>
      <c r="AS58" s="135"/>
      <c r="AT58" s="35">
        <f t="shared" si="8"/>
        <v>0</v>
      </c>
      <c r="AU58" s="131"/>
      <c r="AV58" s="132"/>
      <c r="AW58" s="34">
        <v>0</v>
      </c>
      <c r="AX58" s="169"/>
      <c r="AY58" s="167"/>
      <c r="AZ58">
        <v>0</v>
      </c>
      <c r="BA58">
        <v>579.1</v>
      </c>
      <c r="BB58" s="131"/>
      <c r="BC58" s="135"/>
      <c r="BD58" s="35">
        <f t="shared" si="10"/>
        <v>0</v>
      </c>
      <c r="BE58" s="131"/>
      <c r="BF58" s="132"/>
      <c r="BG58" s="34">
        <v>0</v>
      </c>
      <c r="BH58" s="169"/>
      <c r="BI58" s="167"/>
      <c r="BJ58">
        <v>0</v>
      </c>
      <c r="BK58">
        <v>579.1</v>
      </c>
      <c r="BL58" s="131"/>
      <c r="BM58" s="135"/>
      <c r="BN58" s="35">
        <f t="shared" si="12"/>
        <v>0</v>
      </c>
      <c r="BO58" s="131"/>
      <c r="BP58" s="132"/>
      <c r="BQ58" s="34">
        <v>0</v>
      </c>
      <c r="BR58" s="169"/>
      <c r="BS58" s="167"/>
      <c r="BT58">
        <v>0</v>
      </c>
      <c r="BU58">
        <v>579.1</v>
      </c>
      <c r="BV58" s="131"/>
      <c r="BW58" s="133"/>
      <c r="BX58" s="35">
        <f t="shared" si="14"/>
        <v>0</v>
      </c>
      <c r="BY58" s="131"/>
      <c r="BZ58" s="132"/>
      <c r="CA58" s="34">
        <v>0</v>
      </c>
      <c r="CB58" s="169"/>
      <c r="CC58" s="167"/>
      <c r="CD58" s="69"/>
      <c r="CE58" s="69"/>
      <c r="CF58" s="131"/>
      <c r="CG58" s="133"/>
      <c r="CH58" s="35">
        <f t="shared" si="16"/>
        <v>0</v>
      </c>
      <c r="CI58" s="131"/>
      <c r="CJ58" s="132"/>
      <c r="CK58" s="34">
        <v>0</v>
      </c>
      <c r="CL58" s="169"/>
      <c r="CM58" s="167"/>
      <c r="CN58" s="69"/>
      <c r="CO58" s="69"/>
      <c r="CP58" s="131"/>
      <c r="CQ58" s="132"/>
      <c r="CR58" s="35">
        <f t="shared" si="18"/>
        <v>0</v>
      </c>
      <c r="CS58" s="131"/>
      <c r="CT58" s="132"/>
      <c r="CU58" s="34">
        <v>0</v>
      </c>
      <c r="CV58" s="169"/>
      <c r="CW58" s="167"/>
      <c r="CX58" s="69"/>
      <c r="CY58" s="69"/>
      <c r="CZ58" s="131"/>
      <c r="DA58" s="132"/>
      <c r="DB58" s="35">
        <f t="shared" si="20"/>
        <v>0</v>
      </c>
      <c r="DC58" s="131"/>
      <c r="DD58" s="132"/>
      <c r="DE58" s="34">
        <v>0</v>
      </c>
      <c r="DF58" s="169"/>
      <c r="DG58" s="167"/>
      <c r="DH58" s="69"/>
      <c r="DI58" s="69"/>
      <c r="DJ58" s="131"/>
      <c r="DK58" s="132"/>
      <c r="DL58" s="35">
        <f t="shared" si="22"/>
        <v>0</v>
      </c>
      <c r="DM58" s="131"/>
      <c r="DN58" s="132"/>
      <c r="DO58" s="34">
        <v>0</v>
      </c>
      <c r="DP58" s="169"/>
      <c r="DQ58" s="167"/>
      <c r="DR58" s="69"/>
      <c r="DS58" s="69"/>
      <c r="DT58" s="131"/>
      <c r="DU58" s="132"/>
      <c r="DV58" s="35">
        <f t="shared" si="24"/>
        <v>0</v>
      </c>
      <c r="DW58" s="131"/>
      <c r="DX58" s="132"/>
      <c r="DY58" s="34">
        <v>0</v>
      </c>
      <c r="DZ58" s="169"/>
      <c r="EA58" s="167"/>
    </row>
    <row r="59" spans="1:131" x14ac:dyDescent="0.25">
      <c r="A59" s="148"/>
      <c r="B59">
        <v>0</v>
      </c>
      <c r="C59">
        <v>579.1</v>
      </c>
      <c r="D59" s="141"/>
      <c r="E59" s="134"/>
      <c r="F59" s="35">
        <f t="shared" si="0"/>
        <v>0</v>
      </c>
      <c r="G59" s="131"/>
      <c r="H59" s="166"/>
      <c r="I59" s="34">
        <v>0</v>
      </c>
      <c r="J59" s="169"/>
      <c r="K59" s="167"/>
      <c r="L59">
        <v>0</v>
      </c>
      <c r="M59">
        <v>579.1</v>
      </c>
      <c r="N59" s="131"/>
      <c r="O59" s="135"/>
      <c r="P59" s="35">
        <f t="shared" si="2"/>
        <v>0</v>
      </c>
      <c r="Q59" s="131"/>
      <c r="R59" s="132"/>
      <c r="S59" s="34">
        <v>0</v>
      </c>
      <c r="T59" s="169"/>
      <c r="U59" s="167"/>
      <c r="V59">
        <v>0</v>
      </c>
      <c r="W59">
        <v>579.1</v>
      </c>
      <c r="X59" s="131"/>
      <c r="Y59" s="135"/>
      <c r="Z59" s="35">
        <f t="shared" si="4"/>
        <v>0</v>
      </c>
      <c r="AA59" s="131"/>
      <c r="AB59" s="132"/>
      <c r="AC59" s="34">
        <v>0</v>
      </c>
      <c r="AD59" s="169"/>
      <c r="AE59" s="167"/>
      <c r="AF59">
        <v>0</v>
      </c>
      <c r="AG59">
        <v>579.1</v>
      </c>
      <c r="AH59" s="131"/>
      <c r="AI59" s="135"/>
      <c r="AJ59" s="35">
        <f t="shared" si="6"/>
        <v>0</v>
      </c>
      <c r="AK59" s="131"/>
      <c r="AL59" s="132"/>
      <c r="AM59" s="34">
        <v>0</v>
      </c>
      <c r="AN59" s="169"/>
      <c r="AO59" s="167"/>
      <c r="AP59">
        <v>0</v>
      </c>
      <c r="AQ59">
        <v>579.1</v>
      </c>
      <c r="AR59" s="131"/>
      <c r="AS59" s="135"/>
      <c r="AT59" s="35">
        <f t="shared" si="8"/>
        <v>0</v>
      </c>
      <c r="AU59" s="131"/>
      <c r="AV59" s="132"/>
      <c r="AW59" s="34">
        <v>0</v>
      </c>
      <c r="AX59" s="169"/>
      <c r="AY59" s="167"/>
      <c r="AZ59">
        <v>0</v>
      </c>
      <c r="BA59">
        <v>579.1</v>
      </c>
      <c r="BB59" s="131"/>
      <c r="BC59" s="135"/>
      <c r="BD59" s="35">
        <f t="shared" si="10"/>
        <v>0</v>
      </c>
      <c r="BE59" s="131"/>
      <c r="BF59" s="132"/>
      <c r="BG59" s="34">
        <v>0</v>
      </c>
      <c r="BH59" s="169"/>
      <c r="BI59" s="167"/>
      <c r="BJ59">
        <v>0</v>
      </c>
      <c r="BK59">
        <v>579.1</v>
      </c>
      <c r="BL59" s="131"/>
      <c r="BM59" s="135"/>
      <c r="BN59" s="35">
        <f t="shared" si="12"/>
        <v>0</v>
      </c>
      <c r="BO59" s="131"/>
      <c r="BP59" s="132"/>
      <c r="BQ59" s="34">
        <v>0</v>
      </c>
      <c r="BR59" s="169"/>
      <c r="BS59" s="167"/>
      <c r="BT59">
        <v>0</v>
      </c>
      <c r="BU59">
        <v>579.1</v>
      </c>
      <c r="BV59" s="131"/>
      <c r="BW59" s="133"/>
      <c r="BX59" s="35">
        <f t="shared" si="14"/>
        <v>0</v>
      </c>
      <c r="BY59" s="131"/>
      <c r="BZ59" s="132"/>
      <c r="CA59" s="34">
        <v>0</v>
      </c>
      <c r="CB59" s="169"/>
      <c r="CC59" s="167"/>
      <c r="CD59" s="69"/>
      <c r="CE59" s="69"/>
      <c r="CF59" s="131"/>
      <c r="CG59" s="133"/>
      <c r="CH59" s="35">
        <f t="shared" si="16"/>
        <v>0</v>
      </c>
      <c r="CI59" s="131"/>
      <c r="CJ59" s="132"/>
      <c r="CK59" s="34">
        <v>0</v>
      </c>
      <c r="CL59" s="169"/>
      <c r="CM59" s="167"/>
      <c r="CN59" s="69"/>
      <c r="CO59" s="69"/>
      <c r="CP59" s="131"/>
      <c r="CQ59" s="132"/>
      <c r="CR59" s="35">
        <f t="shared" si="18"/>
        <v>0</v>
      </c>
      <c r="CS59" s="131"/>
      <c r="CT59" s="132"/>
      <c r="CU59" s="34">
        <v>0</v>
      </c>
      <c r="CV59" s="169"/>
      <c r="CW59" s="167"/>
      <c r="CX59" s="69"/>
      <c r="CY59" s="69"/>
      <c r="CZ59" s="131"/>
      <c r="DA59" s="132"/>
      <c r="DB59" s="35">
        <f t="shared" si="20"/>
        <v>0</v>
      </c>
      <c r="DC59" s="131"/>
      <c r="DD59" s="132"/>
      <c r="DE59" s="34">
        <v>0</v>
      </c>
      <c r="DF59" s="169"/>
      <c r="DG59" s="167"/>
      <c r="DH59" s="69"/>
      <c r="DI59" s="69"/>
      <c r="DJ59" s="131"/>
      <c r="DK59" s="132"/>
      <c r="DL59" s="35">
        <f t="shared" si="22"/>
        <v>0</v>
      </c>
      <c r="DM59" s="131"/>
      <c r="DN59" s="132"/>
      <c r="DO59" s="34">
        <v>0</v>
      </c>
      <c r="DP59" s="169"/>
      <c r="DQ59" s="167"/>
      <c r="DR59" s="69"/>
      <c r="DS59" s="69"/>
      <c r="DT59" s="131"/>
      <c r="DU59" s="132"/>
      <c r="DV59" s="35">
        <f t="shared" si="24"/>
        <v>0</v>
      </c>
      <c r="DW59" s="131"/>
      <c r="DX59" s="132"/>
      <c r="DY59" s="34">
        <v>0</v>
      </c>
      <c r="DZ59" s="169"/>
      <c r="EA59" s="167"/>
    </row>
    <row r="60" spans="1:131" x14ac:dyDescent="0.25">
      <c r="A60" s="149" t="s">
        <v>19</v>
      </c>
      <c r="B60">
        <v>0</v>
      </c>
      <c r="C60">
        <v>579.1</v>
      </c>
      <c r="D60" s="141">
        <f>AVERAGE(B60,B61,B62)</f>
        <v>0</v>
      </c>
      <c r="E60" s="134">
        <f>_xlfn.STDEV.S(B60:B62)</f>
        <v>0</v>
      </c>
      <c r="F60" s="35">
        <f t="shared" si="0"/>
        <v>0</v>
      </c>
      <c r="G60" s="131">
        <f>AVERAGE(F60,F61,F62)</f>
        <v>0</v>
      </c>
      <c r="H60" s="166">
        <f>_xlfn.STDEV.S(F60:F62)</f>
        <v>0</v>
      </c>
      <c r="I60" s="34">
        <v>0</v>
      </c>
      <c r="J60" s="169">
        <f>AVERAGE(I60:I61)</f>
        <v>0</v>
      </c>
      <c r="K60" s="167">
        <f>_xlfn.STDEV.S(I60:I61)</f>
        <v>0</v>
      </c>
      <c r="L60">
        <v>0</v>
      </c>
      <c r="M60">
        <v>579.1</v>
      </c>
      <c r="N60" s="131">
        <f t="shared" ref="N60" si="648">AVERAGE(L60,L61,L62)</f>
        <v>0</v>
      </c>
      <c r="O60" s="135">
        <f t="shared" ref="O60" si="649">_xlfn.STDEV.S(L60:L62)</f>
        <v>0</v>
      </c>
      <c r="P60" s="35">
        <f t="shared" si="2"/>
        <v>0</v>
      </c>
      <c r="Q60" s="131">
        <f t="shared" ref="Q60" si="650">AVERAGE(P60,P61,P62)</f>
        <v>0</v>
      </c>
      <c r="R60" s="132">
        <f t="shared" ref="R60" si="651">_xlfn.STDEV.S(P60:P62)</f>
        <v>0</v>
      </c>
      <c r="S60" s="34" t="e">
        <f>(P60/$G$60)*100</f>
        <v>#DIV/0!</v>
      </c>
      <c r="T60" s="169" t="e">
        <f>AVERAGE(S60:S62)</f>
        <v>#DIV/0!</v>
      </c>
      <c r="U60" s="167" t="e">
        <f>_xlfn.STDEV.S(S60:S62)</f>
        <v>#DIV/0!</v>
      </c>
      <c r="V60">
        <v>0</v>
      </c>
      <c r="W60">
        <v>579.1</v>
      </c>
      <c r="X60" s="131">
        <f t="shared" ref="X60" si="652">AVERAGE(V60,V61,V62)</f>
        <v>0</v>
      </c>
      <c r="Y60" s="135">
        <f t="shared" ref="Y60" si="653">_xlfn.STDEV.S(V60:V62)</f>
        <v>0</v>
      </c>
      <c r="Z60" s="35">
        <f t="shared" si="4"/>
        <v>0</v>
      </c>
      <c r="AA60" s="131">
        <f t="shared" ref="AA60" si="654">AVERAGE(Z60,Z61,Z62)</f>
        <v>0</v>
      </c>
      <c r="AB60" s="132">
        <f t="shared" ref="AB60" si="655">_xlfn.STDEV.S(Z60:Z62)</f>
        <v>0</v>
      </c>
      <c r="AC60" s="34" t="e">
        <f>(Z60/$G$60)*100</f>
        <v>#DIV/0!</v>
      </c>
      <c r="AD60" s="169" t="e">
        <f>AVERAGE(AC60:AC62)</f>
        <v>#DIV/0!</v>
      </c>
      <c r="AE60" s="167" t="e">
        <f>_xlfn.STDEV.S(AC60:AC62)</f>
        <v>#DIV/0!</v>
      </c>
      <c r="AF60">
        <v>0</v>
      </c>
      <c r="AG60">
        <v>579.1</v>
      </c>
      <c r="AH60" s="131">
        <f t="shared" ref="AH60" si="656">AVERAGE(AF60,AF61,AF62)</f>
        <v>0</v>
      </c>
      <c r="AI60" s="135">
        <f t="shared" ref="AI60" si="657">_xlfn.STDEV.S(AF60:AF62)</f>
        <v>0</v>
      </c>
      <c r="AJ60" s="35">
        <f t="shared" si="6"/>
        <v>0</v>
      </c>
      <c r="AK60" s="131">
        <f t="shared" ref="AK60" si="658">AVERAGE(AJ60,AJ61,AJ62)</f>
        <v>0</v>
      </c>
      <c r="AL60" s="132">
        <f t="shared" ref="AL60" si="659">_xlfn.STDEV.S(AJ60:AJ62)</f>
        <v>0</v>
      </c>
      <c r="AM60" s="34" t="e">
        <f>(AJ60/$G$60)*100</f>
        <v>#DIV/0!</v>
      </c>
      <c r="AN60" s="169" t="e">
        <f>AVERAGE(AM60:AM62)</f>
        <v>#DIV/0!</v>
      </c>
      <c r="AO60" s="167" t="e">
        <f>_xlfn.STDEV.S(AM60:AM62)</f>
        <v>#DIV/0!</v>
      </c>
      <c r="AP60">
        <v>0</v>
      </c>
      <c r="AQ60">
        <v>579.1</v>
      </c>
      <c r="AR60" s="131">
        <f t="shared" ref="AR60" si="660">AVERAGE(AP60,AP61,AP62)</f>
        <v>0</v>
      </c>
      <c r="AS60" s="135">
        <f t="shared" ref="AS60" si="661">_xlfn.STDEV.S(AP60:AP62)</f>
        <v>0</v>
      </c>
      <c r="AT60" s="35">
        <f t="shared" si="8"/>
        <v>0</v>
      </c>
      <c r="AU60" s="131">
        <f t="shared" ref="AU60" si="662">AVERAGE(AT60,AT61,AT62)</f>
        <v>0</v>
      </c>
      <c r="AV60" s="132">
        <f t="shared" ref="AV60" si="663">_xlfn.STDEV.S(AT60:AT62)</f>
        <v>0</v>
      </c>
      <c r="AW60" s="34" t="e">
        <f>(AT60/$G$60)*100</f>
        <v>#DIV/0!</v>
      </c>
      <c r="AX60" s="169" t="e">
        <f>AVERAGE(AW60:AW62)</f>
        <v>#DIV/0!</v>
      </c>
      <c r="AY60" s="167" t="e">
        <f>_xlfn.STDEV.S(AW60:AW62)</f>
        <v>#DIV/0!</v>
      </c>
      <c r="AZ60">
        <v>0</v>
      </c>
      <c r="BA60">
        <v>579.1</v>
      </c>
      <c r="BB60" s="131">
        <f t="shared" ref="BB60" si="664">AVERAGE(AZ60,AZ61,AZ62)</f>
        <v>0</v>
      </c>
      <c r="BC60" s="135">
        <f t="shared" ref="BC60" si="665">_xlfn.STDEV.S(AZ60:AZ62)</f>
        <v>0</v>
      </c>
      <c r="BD60" s="35">
        <f t="shared" si="10"/>
        <v>0</v>
      </c>
      <c r="BE60" s="131">
        <f t="shared" ref="BE60" si="666">AVERAGE(BD60,BD61,BD62)</f>
        <v>0</v>
      </c>
      <c r="BF60" s="132">
        <f t="shared" ref="BF60" si="667">_xlfn.STDEV.S(BD60:BD62)</f>
        <v>0</v>
      </c>
      <c r="BG60" s="34" t="e">
        <f>(BD60/$G$60)*100</f>
        <v>#DIV/0!</v>
      </c>
      <c r="BH60" s="169" t="e">
        <f>AVERAGE(BG60:BG62)</f>
        <v>#DIV/0!</v>
      </c>
      <c r="BI60" s="167" t="e">
        <f>_xlfn.STDEV.S(BG60:BG62)</f>
        <v>#DIV/0!</v>
      </c>
      <c r="BJ60">
        <v>0</v>
      </c>
      <c r="BK60">
        <v>579.1</v>
      </c>
      <c r="BL60" s="131">
        <f t="shared" ref="BL60" si="668">AVERAGE(BJ60,BJ61,BJ62)</f>
        <v>0</v>
      </c>
      <c r="BM60" s="135">
        <f t="shared" ref="BM60" si="669">_xlfn.STDEV.S(BJ60:BJ62)</f>
        <v>0</v>
      </c>
      <c r="BN60" s="35">
        <f t="shared" si="12"/>
        <v>0</v>
      </c>
      <c r="BO60" s="131">
        <f t="shared" ref="BO60" si="670">AVERAGE(BN60,BN61,BN62)</f>
        <v>0</v>
      </c>
      <c r="BP60" s="132">
        <f t="shared" ref="BP60" si="671">_xlfn.STDEV.S(BN60:BN62)</f>
        <v>0</v>
      </c>
      <c r="BQ60" s="34" t="e">
        <f>(BN60/$G$60)*100</f>
        <v>#DIV/0!</v>
      </c>
      <c r="BR60" s="169" t="e">
        <f>AVERAGE(BQ60:BQ62)</f>
        <v>#DIV/0!</v>
      </c>
      <c r="BS60" s="167" t="e">
        <f>_xlfn.STDEV.S(BQ60:BQ62)</f>
        <v>#DIV/0!</v>
      </c>
      <c r="BT60">
        <v>0</v>
      </c>
      <c r="BU60">
        <v>579.1</v>
      </c>
      <c r="BV60" s="131">
        <f t="shared" ref="BV60" si="672">AVERAGE(BT60,BT61,BT62)</f>
        <v>0</v>
      </c>
      <c r="BW60" s="133">
        <f t="shared" ref="BW60" si="673">_xlfn.STDEV.S(BT60:BT62)</f>
        <v>0</v>
      </c>
      <c r="BX60" s="35">
        <f t="shared" si="14"/>
        <v>0</v>
      </c>
      <c r="BY60" s="131">
        <f t="shared" ref="BY60" si="674">AVERAGE(BX60,BX61,BX62)</f>
        <v>0</v>
      </c>
      <c r="BZ60" s="132">
        <f t="shared" ref="BZ60" si="675">_xlfn.STDEV.S(BX60:BX62)</f>
        <v>0</v>
      </c>
      <c r="CA60" s="34" t="e">
        <f>(BX60/$G$60)*100</f>
        <v>#DIV/0!</v>
      </c>
      <c r="CB60" s="169" t="e">
        <f>AVERAGE(CA60:CA62)</f>
        <v>#DIV/0!</v>
      </c>
      <c r="CC60" s="167" t="e">
        <f>_xlfn.STDEV.S(CA60:CA62)</f>
        <v>#DIV/0!</v>
      </c>
      <c r="CD60" s="68"/>
      <c r="CE60" s="69"/>
      <c r="CF60" s="131" t="e">
        <f t="shared" ref="CF60" si="676">AVERAGE(CD60,CD61,CD62)</f>
        <v>#DIV/0!</v>
      </c>
      <c r="CG60" s="133" t="e">
        <f t="shared" ref="CG60" si="677">_xlfn.STDEV.S(CD60:CD62)</f>
        <v>#DIV/0!</v>
      </c>
      <c r="CH60" s="35">
        <f t="shared" si="16"/>
        <v>0</v>
      </c>
      <c r="CI60" s="131">
        <f t="shared" ref="CI60" si="678">AVERAGE(CH60,CH61,CH62)</f>
        <v>0</v>
      </c>
      <c r="CJ60" s="132">
        <f t="shared" ref="CJ60" si="679">_xlfn.STDEV.S(CH60:CH62)</f>
        <v>0</v>
      </c>
      <c r="CK60" s="34" t="e">
        <f>(CH60/$G$60)*100</f>
        <v>#DIV/0!</v>
      </c>
      <c r="CL60" s="169" t="e">
        <f>AVERAGE(CK60:CK62)</f>
        <v>#DIV/0!</v>
      </c>
      <c r="CM60" s="167" t="e">
        <f>_xlfn.STDEV.S(CK60:CK62)</f>
        <v>#DIV/0!</v>
      </c>
      <c r="CN60" s="68"/>
      <c r="CO60" s="69"/>
      <c r="CP60" s="131" t="e">
        <f t="shared" ref="CP60" si="680">AVERAGE(CN60,CN61,CN62)</f>
        <v>#DIV/0!</v>
      </c>
      <c r="CQ60" s="132" t="e">
        <f t="shared" ref="CQ60" si="681">_xlfn.STDEV.S(CN60:CN62)</f>
        <v>#DIV/0!</v>
      </c>
      <c r="CR60" s="35">
        <f t="shared" si="18"/>
        <v>0</v>
      </c>
      <c r="CS60" s="131">
        <f t="shared" ref="CS60" si="682">AVERAGE(CR60,CR61,CR62)</f>
        <v>0</v>
      </c>
      <c r="CT60" s="132">
        <f t="shared" ref="CT60" si="683">_xlfn.STDEV.S(CR60:CR62)</f>
        <v>0</v>
      </c>
      <c r="CU60" s="34" t="e">
        <f>(CR60/$G$60)*100</f>
        <v>#DIV/0!</v>
      </c>
      <c r="CV60" s="169" t="e">
        <f>AVERAGE(CU60:CU62)</f>
        <v>#DIV/0!</v>
      </c>
      <c r="CW60" s="167" t="e">
        <f>_xlfn.STDEV.S(CU60:CU62)</f>
        <v>#DIV/0!</v>
      </c>
      <c r="CX60" s="68"/>
      <c r="CY60" s="69"/>
      <c r="CZ60" s="131" t="e">
        <f t="shared" ref="CZ60" si="684">AVERAGE(CX60,CX61,CX62)</f>
        <v>#DIV/0!</v>
      </c>
      <c r="DA60" s="132" t="e">
        <f t="shared" ref="DA60" si="685">_xlfn.STDEV.S(CX60:CX62)</f>
        <v>#DIV/0!</v>
      </c>
      <c r="DB60" s="35">
        <f t="shared" si="20"/>
        <v>0</v>
      </c>
      <c r="DC60" s="131">
        <f t="shared" ref="DC60" si="686">AVERAGE(DB60,DB61,DB62)</f>
        <v>0</v>
      </c>
      <c r="DD60" s="132">
        <f t="shared" ref="DD60" si="687">_xlfn.STDEV.S(DB60:DB62)</f>
        <v>0</v>
      </c>
      <c r="DE60" s="34" t="e">
        <f>(DB60/$G$60)*100</f>
        <v>#DIV/0!</v>
      </c>
      <c r="DF60" s="169" t="e">
        <f>AVERAGE(DE60:DE62)</f>
        <v>#DIV/0!</v>
      </c>
      <c r="DG60" s="167" t="e">
        <f>_xlfn.STDEV.S(DE60:DE62)</f>
        <v>#DIV/0!</v>
      </c>
      <c r="DH60" s="68"/>
      <c r="DI60" s="69"/>
      <c r="DJ60" s="131" t="e">
        <f t="shared" ref="DJ60" si="688">AVERAGE(DH60,DH61,DH62)</f>
        <v>#DIV/0!</v>
      </c>
      <c r="DK60" s="132" t="e">
        <f t="shared" ref="DK60" si="689">_xlfn.STDEV.S(DH60:DH62)</f>
        <v>#DIV/0!</v>
      </c>
      <c r="DL60" s="35">
        <f t="shared" si="22"/>
        <v>0</v>
      </c>
      <c r="DM60" s="131">
        <f t="shared" ref="DM60" si="690">AVERAGE(DL60,DL61,DL62)</f>
        <v>0</v>
      </c>
      <c r="DN60" s="132">
        <f t="shared" ref="DN60" si="691">_xlfn.STDEV.S(DL60:DL62)</f>
        <v>0</v>
      </c>
      <c r="DO60" s="34" t="e">
        <f>(DL60/$G$60)*100</f>
        <v>#DIV/0!</v>
      </c>
      <c r="DP60" s="169" t="e">
        <f>AVERAGE(DO60:DO62)</f>
        <v>#DIV/0!</v>
      </c>
      <c r="DQ60" s="167" t="e">
        <f>_xlfn.STDEV.S(DO60:DO62)</f>
        <v>#DIV/0!</v>
      </c>
      <c r="DR60" s="68"/>
      <c r="DS60" s="69"/>
      <c r="DT60" s="131" t="e">
        <f t="shared" ref="DT60" si="692">AVERAGE(DR60,DR61,DR62)</f>
        <v>#DIV/0!</v>
      </c>
      <c r="DU60" s="132" t="e">
        <f t="shared" ref="DU60" si="693">_xlfn.STDEV.S(DR60:DR62)</f>
        <v>#DIV/0!</v>
      </c>
      <c r="DV60" s="35">
        <f t="shared" si="24"/>
        <v>0</v>
      </c>
      <c r="DW60" s="131">
        <f t="shared" ref="DW60" si="694">AVERAGE(DV60,DV61,DV62)</f>
        <v>0</v>
      </c>
      <c r="DX60" s="132">
        <f t="shared" ref="DX60" si="695">_xlfn.STDEV.S(DV60:DV62)</f>
        <v>0</v>
      </c>
      <c r="DY60" s="34" t="e">
        <f>(DV60/$G$60)*100</f>
        <v>#DIV/0!</v>
      </c>
      <c r="DZ60" s="169" t="e">
        <f>AVERAGE(DY60:DY62)</f>
        <v>#DIV/0!</v>
      </c>
      <c r="EA60" s="167" t="e">
        <f>_xlfn.STDEV.S(DY60:DY62)</f>
        <v>#DIV/0!</v>
      </c>
    </row>
    <row r="61" spans="1:131" x14ac:dyDescent="0.25">
      <c r="A61" s="149"/>
      <c r="B61">
        <v>0</v>
      </c>
      <c r="C61">
        <v>579.1</v>
      </c>
      <c r="D61" s="141"/>
      <c r="E61" s="134"/>
      <c r="F61" s="35">
        <f t="shared" si="0"/>
        <v>0</v>
      </c>
      <c r="G61" s="131"/>
      <c r="H61" s="166"/>
      <c r="I61" s="34">
        <v>0</v>
      </c>
      <c r="J61" s="169"/>
      <c r="K61" s="167"/>
      <c r="L61">
        <v>0</v>
      </c>
      <c r="M61">
        <v>579.1</v>
      </c>
      <c r="N61" s="131"/>
      <c r="O61" s="135"/>
      <c r="P61" s="35">
        <f t="shared" si="2"/>
        <v>0</v>
      </c>
      <c r="Q61" s="131"/>
      <c r="R61" s="132"/>
      <c r="S61" s="34" t="e">
        <f t="shared" ref="S61" si="696">(P61/$G$60)*100</f>
        <v>#DIV/0!</v>
      </c>
      <c r="T61" s="169"/>
      <c r="U61" s="167"/>
      <c r="V61">
        <v>0</v>
      </c>
      <c r="W61">
        <v>579.1</v>
      </c>
      <c r="X61" s="131"/>
      <c r="Y61" s="135"/>
      <c r="Z61" s="35">
        <f t="shared" si="4"/>
        <v>0</v>
      </c>
      <c r="AA61" s="131"/>
      <c r="AB61" s="132"/>
      <c r="AC61" s="34" t="e">
        <f t="shared" ref="AC61" si="697">(Z61/$G$60)*100</f>
        <v>#DIV/0!</v>
      </c>
      <c r="AD61" s="169"/>
      <c r="AE61" s="167"/>
      <c r="AF61">
        <v>0</v>
      </c>
      <c r="AG61">
        <v>579.1</v>
      </c>
      <c r="AH61" s="131"/>
      <c r="AI61" s="135"/>
      <c r="AJ61" s="35">
        <f t="shared" si="6"/>
        <v>0</v>
      </c>
      <c r="AK61" s="131"/>
      <c r="AL61" s="132"/>
      <c r="AM61" s="34" t="e">
        <f t="shared" ref="AM61" si="698">(AJ61/$G$60)*100</f>
        <v>#DIV/0!</v>
      </c>
      <c r="AN61" s="169"/>
      <c r="AO61" s="167"/>
      <c r="AP61">
        <v>0</v>
      </c>
      <c r="AQ61">
        <v>579.1</v>
      </c>
      <c r="AR61" s="131"/>
      <c r="AS61" s="135"/>
      <c r="AT61" s="35">
        <f t="shared" si="8"/>
        <v>0</v>
      </c>
      <c r="AU61" s="131"/>
      <c r="AV61" s="132"/>
      <c r="AW61" s="34" t="e">
        <f t="shared" ref="AW61" si="699">(AT61/$G$60)*100</f>
        <v>#DIV/0!</v>
      </c>
      <c r="AX61" s="169"/>
      <c r="AY61" s="167"/>
      <c r="AZ61">
        <v>0</v>
      </c>
      <c r="BA61">
        <v>579.1</v>
      </c>
      <c r="BB61" s="131"/>
      <c r="BC61" s="135"/>
      <c r="BD61" s="35">
        <f t="shared" si="10"/>
        <v>0</v>
      </c>
      <c r="BE61" s="131"/>
      <c r="BF61" s="132"/>
      <c r="BG61" s="34" t="e">
        <f t="shared" ref="BG61" si="700">(BD61/$G$60)*100</f>
        <v>#DIV/0!</v>
      </c>
      <c r="BH61" s="169"/>
      <c r="BI61" s="167"/>
      <c r="BJ61">
        <v>0</v>
      </c>
      <c r="BK61">
        <v>579.1</v>
      </c>
      <c r="BL61" s="131"/>
      <c r="BM61" s="135"/>
      <c r="BN61" s="35">
        <f t="shared" si="12"/>
        <v>0</v>
      </c>
      <c r="BO61" s="131"/>
      <c r="BP61" s="132"/>
      <c r="BQ61" s="34" t="e">
        <f t="shared" ref="BQ61" si="701">(BN61/$G$60)*100</f>
        <v>#DIV/0!</v>
      </c>
      <c r="BR61" s="169"/>
      <c r="BS61" s="167"/>
      <c r="BT61">
        <v>0</v>
      </c>
      <c r="BU61">
        <v>579.1</v>
      </c>
      <c r="BV61" s="131"/>
      <c r="BW61" s="133"/>
      <c r="BX61" s="35">
        <f t="shared" si="14"/>
        <v>0</v>
      </c>
      <c r="BY61" s="131"/>
      <c r="BZ61" s="132"/>
      <c r="CA61" s="34" t="e">
        <f t="shared" ref="CA61" si="702">(BX61/$G$60)*100</f>
        <v>#DIV/0!</v>
      </c>
      <c r="CB61" s="169"/>
      <c r="CC61" s="167"/>
      <c r="CD61" s="69"/>
      <c r="CE61" s="69"/>
      <c r="CF61" s="131"/>
      <c r="CG61" s="133"/>
      <c r="CH61" s="35">
        <f t="shared" si="16"/>
        <v>0</v>
      </c>
      <c r="CI61" s="131"/>
      <c r="CJ61" s="132"/>
      <c r="CK61" s="34" t="e">
        <f t="shared" ref="CK61" si="703">(CH61/$G$60)*100</f>
        <v>#DIV/0!</v>
      </c>
      <c r="CL61" s="169"/>
      <c r="CM61" s="167"/>
      <c r="CN61" s="69"/>
      <c r="CO61" s="69"/>
      <c r="CP61" s="131"/>
      <c r="CQ61" s="132"/>
      <c r="CR61" s="35">
        <f t="shared" si="18"/>
        <v>0</v>
      </c>
      <c r="CS61" s="131"/>
      <c r="CT61" s="132"/>
      <c r="CU61" s="34" t="e">
        <f t="shared" ref="CU61" si="704">(CR61/$G$60)*100</f>
        <v>#DIV/0!</v>
      </c>
      <c r="CV61" s="169"/>
      <c r="CW61" s="167"/>
      <c r="CX61" s="69"/>
      <c r="CY61" s="69"/>
      <c r="CZ61" s="131"/>
      <c r="DA61" s="132"/>
      <c r="DB61" s="35">
        <f t="shared" si="20"/>
        <v>0</v>
      </c>
      <c r="DC61" s="131"/>
      <c r="DD61" s="132"/>
      <c r="DE61" s="34" t="e">
        <f t="shared" ref="DE61" si="705">(DB61/$G$60)*100</f>
        <v>#DIV/0!</v>
      </c>
      <c r="DF61" s="169"/>
      <c r="DG61" s="167"/>
      <c r="DH61" s="69"/>
      <c r="DI61" s="69"/>
      <c r="DJ61" s="131"/>
      <c r="DK61" s="132"/>
      <c r="DL61" s="35">
        <f t="shared" si="22"/>
        <v>0</v>
      </c>
      <c r="DM61" s="131"/>
      <c r="DN61" s="132"/>
      <c r="DO61" s="34" t="e">
        <f t="shared" ref="DO61" si="706">(DL61/$G$60)*100</f>
        <v>#DIV/0!</v>
      </c>
      <c r="DP61" s="169"/>
      <c r="DQ61" s="167"/>
      <c r="DR61" s="69"/>
      <c r="DS61" s="69"/>
      <c r="DT61" s="131"/>
      <c r="DU61" s="132"/>
      <c r="DV61" s="35">
        <f t="shared" si="24"/>
        <v>0</v>
      </c>
      <c r="DW61" s="131"/>
      <c r="DX61" s="132"/>
      <c r="DY61" s="34" t="e">
        <f t="shared" ref="DY61" si="707">(DV61/$G$60)*100</f>
        <v>#DIV/0!</v>
      </c>
      <c r="DZ61" s="169"/>
      <c r="EA61" s="167"/>
    </row>
    <row r="62" spans="1:131" x14ac:dyDescent="0.25">
      <c r="A62" s="149"/>
      <c r="B62">
        <v>0</v>
      </c>
      <c r="C62">
        <v>579.1</v>
      </c>
      <c r="D62" s="141"/>
      <c r="E62" s="134"/>
      <c r="F62" s="35">
        <f t="shared" si="0"/>
        <v>0</v>
      </c>
      <c r="G62" s="131"/>
      <c r="H62" s="166"/>
      <c r="I62" s="34">
        <v>0</v>
      </c>
      <c r="J62" s="169"/>
      <c r="K62" s="167"/>
      <c r="L62">
        <v>0</v>
      </c>
      <c r="M62">
        <v>579.1</v>
      </c>
      <c r="N62" s="131"/>
      <c r="O62" s="135"/>
      <c r="P62" s="35">
        <f t="shared" si="2"/>
        <v>0</v>
      </c>
      <c r="Q62" s="131"/>
      <c r="R62" s="132"/>
      <c r="S62" s="34" t="e">
        <f>(P62/$G$60)*100</f>
        <v>#DIV/0!</v>
      </c>
      <c r="T62" s="169"/>
      <c r="U62" s="167"/>
      <c r="V62">
        <v>0</v>
      </c>
      <c r="W62">
        <v>579.1</v>
      </c>
      <c r="X62" s="131"/>
      <c r="Y62" s="135"/>
      <c r="Z62" s="35">
        <f t="shared" si="4"/>
        <v>0</v>
      </c>
      <c r="AA62" s="131"/>
      <c r="AB62" s="132"/>
      <c r="AC62" s="34" t="e">
        <f>(Z62/$G$60)*100</f>
        <v>#DIV/0!</v>
      </c>
      <c r="AD62" s="169"/>
      <c r="AE62" s="167"/>
      <c r="AF62">
        <v>0</v>
      </c>
      <c r="AG62">
        <v>579.1</v>
      </c>
      <c r="AH62" s="131"/>
      <c r="AI62" s="135"/>
      <c r="AJ62" s="35">
        <f t="shared" si="6"/>
        <v>0</v>
      </c>
      <c r="AK62" s="131"/>
      <c r="AL62" s="132"/>
      <c r="AM62" s="34" t="e">
        <f>(AJ62/$G$60)*100</f>
        <v>#DIV/0!</v>
      </c>
      <c r="AN62" s="169"/>
      <c r="AO62" s="167"/>
      <c r="AP62">
        <v>0</v>
      </c>
      <c r="AQ62">
        <v>579.1</v>
      </c>
      <c r="AR62" s="131"/>
      <c r="AS62" s="135"/>
      <c r="AT62" s="35">
        <f t="shared" si="8"/>
        <v>0</v>
      </c>
      <c r="AU62" s="131"/>
      <c r="AV62" s="132"/>
      <c r="AW62" s="34" t="e">
        <f>(AT62/$G$60)*100</f>
        <v>#DIV/0!</v>
      </c>
      <c r="AX62" s="169"/>
      <c r="AY62" s="167"/>
      <c r="AZ62">
        <v>0</v>
      </c>
      <c r="BA62">
        <v>579.1</v>
      </c>
      <c r="BB62" s="131"/>
      <c r="BC62" s="135"/>
      <c r="BD62" s="35">
        <f t="shared" si="10"/>
        <v>0</v>
      </c>
      <c r="BE62" s="131"/>
      <c r="BF62" s="132"/>
      <c r="BG62" s="34" t="e">
        <f>(BD62/$G$60)*100</f>
        <v>#DIV/0!</v>
      </c>
      <c r="BH62" s="169"/>
      <c r="BI62" s="167"/>
      <c r="BJ62">
        <v>0</v>
      </c>
      <c r="BK62">
        <v>579.1</v>
      </c>
      <c r="BL62" s="131"/>
      <c r="BM62" s="135"/>
      <c r="BN62" s="35">
        <f t="shared" si="12"/>
        <v>0</v>
      </c>
      <c r="BO62" s="131"/>
      <c r="BP62" s="132"/>
      <c r="BQ62" s="34" t="e">
        <f>(BN62/$G$60)*100</f>
        <v>#DIV/0!</v>
      </c>
      <c r="BR62" s="169"/>
      <c r="BS62" s="167"/>
      <c r="BT62">
        <v>0</v>
      </c>
      <c r="BU62">
        <v>579.1</v>
      </c>
      <c r="BV62" s="131"/>
      <c r="BW62" s="133"/>
      <c r="BX62" s="35">
        <f t="shared" si="14"/>
        <v>0</v>
      </c>
      <c r="BY62" s="131"/>
      <c r="BZ62" s="132"/>
      <c r="CA62" s="34" t="e">
        <f>(BX62/$G$60)*100</f>
        <v>#DIV/0!</v>
      </c>
      <c r="CB62" s="169"/>
      <c r="CC62" s="167"/>
      <c r="CD62" s="69"/>
      <c r="CE62" s="69"/>
      <c r="CF62" s="131"/>
      <c r="CG62" s="133"/>
      <c r="CH62" s="35">
        <f t="shared" si="16"/>
        <v>0</v>
      </c>
      <c r="CI62" s="131"/>
      <c r="CJ62" s="132"/>
      <c r="CK62" s="34" t="e">
        <f>(CH62/$G$60)*100</f>
        <v>#DIV/0!</v>
      </c>
      <c r="CL62" s="169"/>
      <c r="CM62" s="167"/>
      <c r="CN62" s="69"/>
      <c r="CO62" s="69"/>
      <c r="CP62" s="131"/>
      <c r="CQ62" s="132"/>
      <c r="CR62" s="35">
        <f t="shared" si="18"/>
        <v>0</v>
      </c>
      <c r="CS62" s="131"/>
      <c r="CT62" s="132"/>
      <c r="CU62" s="34" t="e">
        <f>(CR62/$G$60)*100</f>
        <v>#DIV/0!</v>
      </c>
      <c r="CV62" s="169"/>
      <c r="CW62" s="167"/>
      <c r="CX62" s="69"/>
      <c r="CY62" s="69"/>
      <c r="CZ62" s="131"/>
      <c r="DA62" s="132"/>
      <c r="DB62" s="35">
        <f t="shared" si="20"/>
        <v>0</v>
      </c>
      <c r="DC62" s="131"/>
      <c r="DD62" s="132"/>
      <c r="DE62" s="34" t="e">
        <f>(DB62/$G$60)*100</f>
        <v>#DIV/0!</v>
      </c>
      <c r="DF62" s="169"/>
      <c r="DG62" s="167"/>
      <c r="DH62" s="69"/>
      <c r="DI62" s="69"/>
      <c r="DJ62" s="131"/>
      <c r="DK62" s="132"/>
      <c r="DL62" s="35">
        <f t="shared" si="22"/>
        <v>0</v>
      </c>
      <c r="DM62" s="131"/>
      <c r="DN62" s="132"/>
      <c r="DO62" s="34" t="e">
        <f>(DL62/$G$60)*100</f>
        <v>#DIV/0!</v>
      </c>
      <c r="DP62" s="169"/>
      <c r="DQ62" s="167"/>
      <c r="DR62" s="69"/>
      <c r="DS62" s="69"/>
      <c r="DT62" s="131"/>
      <c r="DU62" s="132"/>
      <c r="DV62" s="35">
        <f t="shared" si="24"/>
        <v>0</v>
      </c>
      <c r="DW62" s="131"/>
      <c r="DX62" s="132"/>
      <c r="DY62" s="34" t="e">
        <f>(DV62/$G$60)*100</f>
        <v>#DIV/0!</v>
      </c>
      <c r="DZ62" s="169"/>
      <c r="EA62" s="167"/>
    </row>
    <row r="63" spans="1:131" x14ac:dyDescent="0.25">
      <c r="A63" s="150" t="s">
        <v>33</v>
      </c>
      <c r="B63" s="78">
        <v>6.9999999999999999E-4</v>
      </c>
      <c r="C63">
        <v>579.1</v>
      </c>
      <c r="D63" s="141">
        <v>0</v>
      </c>
      <c r="E63" s="134">
        <v>0</v>
      </c>
      <c r="F63" s="70">
        <f t="shared" si="0"/>
        <v>0.18449211955089345</v>
      </c>
      <c r="G63" s="131">
        <v>0</v>
      </c>
      <c r="H63" s="166">
        <v>0</v>
      </c>
      <c r="I63" s="77">
        <f>(F63/F63)*100</f>
        <v>100</v>
      </c>
      <c r="J63" s="169">
        <v>0</v>
      </c>
      <c r="K63" s="167">
        <v>0</v>
      </c>
      <c r="L63" s="60">
        <v>0</v>
      </c>
      <c r="M63">
        <v>579.1</v>
      </c>
      <c r="N63" s="131">
        <v>0</v>
      </c>
      <c r="O63" s="135">
        <v>0</v>
      </c>
      <c r="P63" s="35">
        <f t="shared" si="2"/>
        <v>0</v>
      </c>
      <c r="Q63" s="131">
        <v>0</v>
      </c>
      <c r="R63" s="132">
        <v>0</v>
      </c>
      <c r="S63" s="34" t="e">
        <f>(P63/$G$63)*100</f>
        <v>#DIV/0!</v>
      </c>
      <c r="T63" s="169">
        <v>0</v>
      </c>
      <c r="U63" s="167">
        <v>0</v>
      </c>
      <c r="V63" s="60">
        <v>0</v>
      </c>
      <c r="W63">
        <v>579.1</v>
      </c>
      <c r="X63" s="131">
        <v>0</v>
      </c>
      <c r="Y63" s="135">
        <v>0</v>
      </c>
      <c r="Z63" s="35">
        <f t="shared" si="4"/>
        <v>0</v>
      </c>
      <c r="AA63" s="131">
        <v>0</v>
      </c>
      <c r="AB63" s="132">
        <v>0</v>
      </c>
      <c r="AC63" s="34" t="e">
        <f>(Z63/$G$63)*100</f>
        <v>#DIV/0!</v>
      </c>
      <c r="AD63" s="169">
        <v>0</v>
      </c>
      <c r="AE63" s="167">
        <v>0</v>
      </c>
      <c r="AF63" s="60">
        <v>0</v>
      </c>
      <c r="AG63">
        <v>426.7</v>
      </c>
      <c r="AH63" s="131">
        <v>0</v>
      </c>
      <c r="AI63" s="135">
        <v>0</v>
      </c>
      <c r="AJ63" s="35">
        <f t="shared" si="6"/>
        <v>0</v>
      </c>
      <c r="AK63" s="131">
        <v>0</v>
      </c>
      <c r="AL63" s="132">
        <v>0</v>
      </c>
      <c r="AM63" s="34" t="e">
        <f>(AJ63/$G$63)*100</f>
        <v>#DIV/0!</v>
      </c>
      <c r="AN63" s="169">
        <v>0</v>
      </c>
      <c r="AO63" s="167">
        <v>0</v>
      </c>
      <c r="AP63" s="60">
        <v>0</v>
      </c>
      <c r="AQ63">
        <v>487.6</v>
      </c>
      <c r="AR63" s="131">
        <v>0</v>
      </c>
      <c r="AS63" s="135">
        <v>0</v>
      </c>
      <c r="AT63" s="35">
        <f t="shared" si="8"/>
        <v>0</v>
      </c>
      <c r="AU63" s="131">
        <v>0</v>
      </c>
      <c r="AV63" s="132">
        <v>0</v>
      </c>
      <c r="AW63" s="34" t="e">
        <f>(AT63/$G$63)*100</f>
        <v>#DIV/0!</v>
      </c>
      <c r="AX63" s="169">
        <v>0</v>
      </c>
      <c r="AY63" s="167">
        <v>0</v>
      </c>
      <c r="AZ63" s="60">
        <v>0</v>
      </c>
      <c r="BA63">
        <v>579.1</v>
      </c>
      <c r="BB63" s="131">
        <f t="shared" ref="BB63" si="708">AVERAGE(AZ63,AZ64,AZ65)</f>
        <v>0</v>
      </c>
      <c r="BC63" s="135">
        <f t="shared" ref="BC63" si="709">_xlfn.STDEV.S(AZ63:AZ65)</f>
        <v>0</v>
      </c>
      <c r="BD63" s="35">
        <f t="shared" si="10"/>
        <v>0</v>
      </c>
      <c r="BE63" s="131">
        <f t="shared" ref="BE63" si="710">AVERAGE(BD63,BD64,BD65)</f>
        <v>0</v>
      </c>
      <c r="BF63" s="132">
        <f t="shared" ref="BF63" si="711">_xlfn.STDEV.S(BD63:BD65)</f>
        <v>0</v>
      </c>
      <c r="BG63" s="34">
        <v>0</v>
      </c>
      <c r="BH63" s="169">
        <v>0</v>
      </c>
      <c r="BI63" s="167">
        <v>0</v>
      </c>
      <c r="BJ63">
        <v>0</v>
      </c>
      <c r="BK63">
        <v>579.1</v>
      </c>
      <c r="BL63" s="131">
        <f t="shared" ref="BL63" si="712">AVERAGE(BJ63,BJ64,BJ65)</f>
        <v>0</v>
      </c>
      <c r="BM63" s="135">
        <f t="shared" ref="BM63" si="713">_xlfn.STDEV.S(BJ63:BJ65)</f>
        <v>0</v>
      </c>
      <c r="BN63" s="35">
        <f t="shared" si="12"/>
        <v>0</v>
      </c>
      <c r="BO63" s="131">
        <f t="shared" ref="BO63" si="714">AVERAGE(BN63,BN64,BN65)</f>
        <v>0</v>
      </c>
      <c r="BP63" s="132">
        <f t="shared" ref="BP63" si="715">_xlfn.STDEV.S(BN63:BN65)</f>
        <v>0</v>
      </c>
      <c r="BQ63" s="34">
        <v>0</v>
      </c>
      <c r="BR63" s="169">
        <v>0</v>
      </c>
      <c r="BS63" s="167">
        <v>0</v>
      </c>
      <c r="BT63" s="61">
        <v>2.0000000000000001E-4</v>
      </c>
      <c r="BU63">
        <v>579.1</v>
      </c>
      <c r="BV63" s="131">
        <f>AVERAGE(BT64,BT65)</f>
        <v>0</v>
      </c>
      <c r="BW63" s="133">
        <f>_xlfn.STDEV.S(BT64:BT65)</f>
        <v>0</v>
      </c>
      <c r="BX63" s="70">
        <f t="shared" si="14"/>
        <v>5.2712034157398134E-2</v>
      </c>
      <c r="BY63" s="131">
        <f>AVERAGE(BX64,BX65)</f>
        <v>0</v>
      </c>
      <c r="BZ63" s="132">
        <f>_xlfn.STDEV.S(BX64:BX65)</f>
        <v>0</v>
      </c>
      <c r="CA63" s="34">
        <v>0</v>
      </c>
      <c r="CB63" s="169">
        <v>0</v>
      </c>
      <c r="CC63" s="167">
        <v>0</v>
      </c>
      <c r="CD63" s="68"/>
      <c r="CE63" s="69"/>
      <c r="CF63" s="131" t="e">
        <f t="shared" ref="CF63" si="716">AVERAGE(CD63,CD64,CD65)</f>
        <v>#DIV/0!</v>
      </c>
      <c r="CG63" s="133" t="e">
        <f t="shared" ref="CG63" si="717">_xlfn.STDEV.S(CD63:CD65)</f>
        <v>#DIV/0!</v>
      </c>
      <c r="CH63" s="35">
        <f t="shared" si="16"/>
        <v>0</v>
      </c>
      <c r="CI63" s="131">
        <f t="shared" ref="CI63" si="718">AVERAGE(CH63,CH64,CH65)</f>
        <v>0</v>
      </c>
      <c r="CJ63" s="132">
        <f t="shared" ref="CJ63" si="719">_xlfn.STDEV.S(CH63:CH65)</f>
        <v>0</v>
      </c>
      <c r="CK63" s="34">
        <v>0</v>
      </c>
      <c r="CL63" s="169">
        <v>0</v>
      </c>
      <c r="CM63" s="167">
        <v>0</v>
      </c>
      <c r="CN63" s="68"/>
      <c r="CO63" s="69"/>
      <c r="CP63" s="131" t="e">
        <f t="shared" ref="CP63" si="720">AVERAGE(CN63,CN64,CN65)</f>
        <v>#DIV/0!</v>
      </c>
      <c r="CQ63" s="132" t="e">
        <f t="shared" ref="CQ63" si="721">_xlfn.STDEV.S(CN63:CN65)</f>
        <v>#DIV/0!</v>
      </c>
      <c r="CR63" s="35">
        <f t="shared" si="18"/>
        <v>0</v>
      </c>
      <c r="CS63" s="131">
        <f t="shared" ref="CS63" si="722">AVERAGE(CR63,CR64,CR65)</f>
        <v>0</v>
      </c>
      <c r="CT63" s="132">
        <f t="shared" ref="CT63" si="723">_xlfn.STDEV.S(CR63:CR65)</f>
        <v>0</v>
      </c>
      <c r="CU63" s="34">
        <v>0</v>
      </c>
      <c r="CV63" s="169">
        <v>0</v>
      </c>
      <c r="CW63" s="167">
        <v>0</v>
      </c>
      <c r="CX63" s="68"/>
      <c r="CY63" s="69"/>
      <c r="CZ63" s="131" t="e">
        <f t="shared" ref="CZ63" si="724">AVERAGE(CX63,CX64,CX65)</f>
        <v>#DIV/0!</v>
      </c>
      <c r="DA63" s="132" t="e">
        <f t="shared" ref="DA63" si="725">_xlfn.STDEV.S(CX63:CX65)</f>
        <v>#DIV/0!</v>
      </c>
      <c r="DB63" s="35">
        <f t="shared" si="20"/>
        <v>0</v>
      </c>
      <c r="DC63" s="131">
        <f t="shared" ref="DC63" si="726">AVERAGE(DB63,DB64,DB65)</f>
        <v>0</v>
      </c>
      <c r="DD63" s="132">
        <f t="shared" ref="DD63" si="727">_xlfn.STDEV.S(DB63:DB65)</f>
        <v>0</v>
      </c>
      <c r="DE63" s="34">
        <v>0</v>
      </c>
      <c r="DF63" s="169">
        <v>0</v>
      </c>
      <c r="DG63" s="167">
        <v>0</v>
      </c>
      <c r="DH63" s="68"/>
      <c r="DI63" s="69"/>
      <c r="DJ63" s="131" t="e">
        <f t="shared" ref="DJ63" si="728">AVERAGE(DH63,DH64,DH65)</f>
        <v>#DIV/0!</v>
      </c>
      <c r="DK63" s="132" t="e">
        <f t="shared" ref="DK63" si="729">_xlfn.STDEV.S(DH63:DH65)</f>
        <v>#DIV/0!</v>
      </c>
      <c r="DL63" s="35">
        <f t="shared" si="22"/>
        <v>0</v>
      </c>
      <c r="DM63" s="131">
        <f t="shared" ref="DM63" si="730">AVERAGE(DL63,DL64,DL65)</f>
        <v>0</v>
      </c>
      <c r="DN63" s="132">
        <f t="shared" ref="DN63" si="731">_xlfn.STDEV.S(DL63:DL65)</f>
        <v>0</v>
      </c>
      <c r="DO63" s="34">
        <v>0</v>
      </c>
      <c r="DP63" s="169">
        <v>0</v>
      </c>
      <c r="DQ63" s="167">
        <v>0</v>
      </c>
      <c r="DR63" s="68"/>
      <c r="DS63" s="69"/>
      <c r="DT63" s="131" t="e">
        <f t="shared" ref="DT63" si="732">AVERAGE(DR63,DR64,DR65)</f>
        <v>#DIV/0!</v>
      </c>
      <c r="DU63" s="132" t="e">
        <f t="shared" ref="DU63" si="733">_xlfn.STDEV.S(DR63:DR65)</f>
        <v>#DIV/0!</v>
      </c>
      <c r="DV63" s="35">
        <f t="shared" si="24"/>
        <v>0</v>
      </c>
      <c r="DW63" s="131">
        <f t="shared" ref="DW63" si="734">AVERAGE(DV63,DV64,DV65)</f>
        <v>0</v>
      </c>
      <c r="DX63" s="132">
        <f t="shared" ref="DX63" si="735">_xlfn.STDEV.S(DV63:DV65)</f>
        <v>0</v>
      </c>
      <c r="DY63" s="34">
        <v>0</v>
      </c>
      <c r="DZ63" s="169">
        <v>0</v>
      </c>
      <c r="EA63" s="167">
        <v>0</v>
      </c>
    </row>
    <row r="64" spans="1:131" x14ac:dyDescent="0.25">
      <c r="A64" s="150"/>
      <c r="B64">
        <v>0</v>
      </c>
      <c r="C64">
        <v>579.1</v>
      </c>
      <c r="D64" s="141"/>
      <c r="E64" s="134"/>
      <c r="F64" s="35">
        <f t="shared" si="0"/>
        <v>0</v>
      </c>
      <c r="G64" s="131"/>
      <c r="H64" s="166"/>
      <c r="I64" s="34">
        <v>0</v>
      </c>
      <c r="J64" s="169"/>
      <c r="K64" s="167"/>
      <c r="L64">
        <v>0</v>
      </c>
      <c r="M64">
        <v>579.1</v>
      </c>
      <c r="N64" s="131"/>
      <c r="O64" s="135"/>
      <c r="P64" s="35">
        <f t="shared" si="2"/>
        <v>0</v>
      </c>
      <c r="Q64" s="131"/>
      <c r="R64" s="132"/>
      <c r="S64" s="34" t="e">
        <f t="shared" ref="S64" si="736">(P64/$G$63)*100</f>
        <v>#DIV/0!</v>
      </c>
      <c r="T64" s="169"/>
      <c r="U64" s="167"/>
      <c r="V64" s="79">
        <v>1.2200000000000001E-2</v>
      </c>
      <c r="W64">
        <v>579.1</v>
      </c>
      <c r="X64" s="131"/>
      <c r="Y64" s="135"/>
      <c r="Z64" s="70">
        <f t="shared" si="4"/>
        <v>3.2154340836012865</v>
      </c>
      <c r="AA64" s="131"/>
      <c r="AB64" s="132"/>
      <c r="AC64" s="77" t="e">
        <f t="shared" ref="AC64" si="737">(Z64/$G$63)*100</f>
        <v>#DIV/0!</v>
      </c>
      <c r="AD64" s="169"/>
      <c r="AE64" s="167"/>
      <c r="AF64" s="79">
        <v>5.9999999999999995E-4</v>
      </c>
      <c r="AG64">
        <v>426.7</v>
      </c>
      <c r="AH64" s="131"/>
      <c r="AI64" s="135"/>
      <c r="AJ64" s="70">
        <f t="shared" si="6"/>
        <v>0.1581361024721944</v>
      </c>
      <c r="AK64" s="131"/>
      <c r="AL64" s="132"/>
      <c r="AM64" s="77" t="e">
        <f t="shared" ref="AM64" si="738">(AJ64/$G$63)*100</f>
        <v>#DIV/0!</v>
      </c>
      <c r="AN64" s="169"/>
      <c r="AO64" s="167"/>
      <c r="AP64" s="78">
        <v>6.9999999999999999E-4</v>
      </c>
      <c r="AQ64">
        <v>487.6</v>
      </c>
      <c r="AR64" s="131"/>
      <c r="AS64" s="135"/>
      <c r="AT64" s="70">
        <f t="shared" si="8"/>
        <v>0.18449211955089345</v>
      </c>
      <c r="AU64" s="131"/>
      <c r="AV64" s="132"/>
      <c r="AW64" s="77" t="e">
        <f>(AT64/$G$63)*100</f>
        <v>#DIV/0!</v>
      </c>
      <c r="AX64" s="169"/>
      <c r="AY64" s="167"/>
      <c r="AZ64">
        <v>0</v>
      </c>
      <c r="BA64">
        <v>579.1</v>
      </c>
      <c r="BB64" s="131"/>
      <c r="BC64" s="135"/>
      <c r="BD64" s="35">
        <f t="shared" si="10"/>
        <v>0</v>
      </c>
      <c r="BE64" s="131"/>
      <c r="BF64" s="132"/>
      <c r="BG64" s="34">
        <v>0</v>
      </c>
      <c r="BH64" s="169"/>
      <c r="BI64" s="167"/>
      <c r="BJ64">
        <v>0</v>
      </c>
      <c r="BK64">
        <v>579.1</v>
      </c>
      <c r="BL64" s="131"/>
      <c r="BM64" s="135"/>
      <c r="BN64" s="35">
        <f t="shared" si="12"/>
        <v>0</v>
      </c>
      <c r="BO64" s="131"/>
      <c r="BP64" s="132"/>
      <c r="BQ64" s="34">
        <v>0</v>
      </c>
      <c r="BR64" s="169"/>
      <c r="BS64" s="167"/>
      <c r="BT64">
        <v>0</v>
      </c>
      <c r="BU64">
        <v>579.1</v>
      </c>
      <c r="BV64" s="131"/>
      <c r="BW64" s="133"/>
      <c r="BX64" s="35">
        <f t="shared" si="14"/>
        <v>0</v>
      </c>
      <c r="BY64" s="131"/>
      <c r="BZ64" s="132"/>
      <c r="CA64" s="34">
        <v>0</v>
      </c>
      <c r="CB64" s="169"/>
      <c r="CC64" s="167"/>
      <c r="CD64" s="69"/>
      <c r="CE64" s="69"/>
      <c r="CF64" s="131"/>
      <c r="CG64" s="133"/>
      <c r="CH64" s="35">
        <f t="shared" si="16"/>
        <v>0</v>
      </c>
      <c r="CI64" s="131"/>
      <c r="CJ64" s="132"/>
      <c r="CK64" s="34">
        <v>0</v>
      </c>
      <c r="CL64" s="169"/>
      <c r="CM64" s="167"/>
      <c r="CN64" s="69"/>
      <c r="CO64" s="69"/>
      <c r="CP64" s="131"/>
      <c r="CQ64" s="132"/>
      <c r="CR64" s="35">
        <f t="shared" si="18"/>
        <v>0</v>
      </c>
      <c r="CS64" s="131"/>
      <c r="CT64" s="132"/>
      <c r="CU64" s="34">
        <v>0</v>
      </c>
      <c r="CV64" s="169"/>
      <c r="CW64" s="167"/>
      <c r="CX64" s="69"/>
      <c r="CY64" s="69"/>
      <c r="CZ64" s="131"/>
      <c r="DA64" s="132"/>
      <c r="DB64" s="35">
        <f t="shared" si="20"/>
        <v>0</v>
      </c>
      <c r="DC64" s="131"/>
      <c r="DD64" s="132"/>
      <c r="DE64" s="34">
        <v>0</v>
      </c>
      <c r="DF64" s="169"/>
      <c r="DG64" s="167"/>
      <c r="DH64" s="69"/>
      <c r="DI64" s="69"/>
      <c r="DJ64" s="131"/>
      <c r="DK64" s="132"/>
      <c r="DL64" s="35">
        <f t="shared" si="22"/>
        <v>0</v>
      </c>
      <c r="DM64" s="131"/>
      <c r="DN64" s="132"/>
      <c r="DO64" s="34">
        <v>0</v>
      </c>
      <c r="DP64" s="169"/>
      <c r="DQ64" s="167"/>
      <c r="DR64" s="69"/>
      <c r="DS64" s="69"/>
      <c r="DT64" s="131"/>
      <c r="DU64" s="132"/>
      <c r="DV64" s="35">
        <f t="shared" si="24"/>
        <v>0</v>
      </c>
      <c r="DW64" s="131"/>
      <c r="DX64" s="132"/>
      <c r="DY64" s="34">
        <v>0</v>
      </c>
      <c r="DZ64" s="169"/>
      <c r="EA64" s="167"/>
    </row>
    <row r="65" spans="1:131" x14ac:dyDescent="0.25">
      <c r="A65" s="150"/>
      <c r="B65">
        <v>0</v>
      </c>
      <c r="C65">
        <v>579.1</v>
      </c>
      <c r="D65" s="141"/>
      <c r="E65" s="134"/>
      <c r="F65" s="35">
        <f t="shared" si="0"/>
        <v>0</v>
      </c>
      <c r="G65" s="131"/>
      <c r="H65" s="166"/>
      <c r="I65" s="34">
        <v>0</v>
      </c>
      <c r="J65" s="169"/>
      <c r="K65" s="167"/>
      <c r="L65" s="79">
        <v>6.4000000000000003E-3</v>
      </c>
      <c r="M65">
        <v>579.1</v>
      </c>
      <c r="N65" s="131"/>
      <c r="O65" s="135"/>
      <c r="P65" s="35">
        <f>(L65/(6220*0.61))*1000000</f>
        <v>1.6867850930367403</v>
      </c>
      <c r="Q65" s="131"/>
      <c r="R65" s="132"/>
      <c r="S65" s="77" t="e">
        <f>(P65/$G$63)*100</f>
        <v>#DIV/0!</v>
      </c>
      <c r="T65" s="169"/>
      <c r="U65" s="167"/>
      <c r="V65">
        <v>0</v>
      </c>
      <c r="W65">
        <v>579.1</v>
      </c>
      <c r="X65" s="131"/>
      <c r="Y65" s="135"/>
      <c r="Z65" s="35">
        <f t="shared" si="4"/>
        <v>0</v>
      </c>
      <c r="AA65" s="131"/>
      <c r="AB65" s="132"/>
      <c r="AC65" s="34" t="e">
        <f>(Z65/$G$63)*100</f>
        <v>#DIV/0!</v>
      </c>
      <c r="AD65" s="169"/>
      <c r="AE65" s="167"/>
      <c r="AF65">
        <v>0</v>
      </c>
      <c r="AG65">
        <v>426.7</v>
      </c>
      <c r="AH65" s="131"/>
      <c r="AI65" s="135"/>
      <c r="AJ65" s="35">
        <f t="shared" si="6"/>
        <v>0</v>
      </c>
      <c r="AK65" s="131"/>
      <c r="AL65" s="132"/>
      <c r="AM65" s="34" t="e">
        <f>(AJ65/$G$63)*100</f>
        <v>#DIV/0!</v>
      </c>
      <c r="AN65" s="169"/>
      <c r="AO65" s="167"/>
      <c r="AP65" s="78">
        <v>1E-4</v>
      </c>
      <c r="AQ65">
        <v>487.6</v>
      </c>
      <c r="AR65" s="131"/>
      <c r="AS65" s="135"/>
      <c r="AT65" s="70">
        <f t="shared" si="8"/>
        <v>2.6356017078699067E-2</v>
      </c>
      <c r="AU65" s="131"/>
      <c r="AV65" s="132"/>
      <c r="AW65" s="77" t="e">
        <f>(AT65/$G$63)*100</f>
        <v>#DIV/0!</v>
      </c>
      <c r="AX65" s="169"/>
      <c r="AY65" s="167"/>
      <c r="AZ65">
        <v>0</v>
      </c>
      <c r="BA65">
        <v>579.1</v>
      </c>
      <c r="BB65" s="131"/>
      <c r="BC65" s="135"/>
      <c r="BD65" s="35">
        <f t="shared" si="10"/>
        <v>0</v>
      </c>
      <c r="BE65" s="131"/>
      <c r="BF65" s="132"/>
      <c r="BG65" s="34">
        <v>0</v>
      </c>
      <c r="BH65" s="169"/>
      <c r="BI65" s="167"/>
      <c r="BJ65">
        <v>0</v>
      </c>
      <c r="BK65">
        <v>579.1</v>
      </c>
      <c r="BL65" s="131"/>
      <c r="BM65" s="135"/>
      <c r="BN65" s="35">
        <f t="shared" si="12"/>
        <v>0</v>
      </c>
      <c r="BO65" s="131"/>
      <c r="BP65" s="132"/>
      <c r="BQ65" s="34">
        <v>0</v>
      </c>
      <c r="BR65" s="169"/>
      <c r="BS65" s="167"/>
      <c r="BT65">
        <v>0</v>
      </c>
      <c r="BU65">
        <v>579.1</v>
      </c>
      <c r="BV65" s="131"/>
      <c r="BW65" s="133"/>
      <c r="BX65" s="35">
        <f t="shared" si="14"/>
        <v>0</v>
      </c>
      <c r="BY65" s="131"/>
      <c r="BZ65" s="132"/>
      <c r="CA65" s="34">
        <v>0</v>
      </c>
      <c r="CB65" s="169"/>
      <c r="CC65" s="167"/>
      <c r="CD65" s="69"/>
      <c r="CE65" s="69"/>
      <c r="CF65" s="131"/>
      <c r="CG65" s="133"/>
      <c r="CH65" s="35">
        <f t="shared" si="16"/>
        <v>0</v>
      </c>
      <c r="CI65" s="131"/>
      <c r="CJ65" s="132"/>
      <c r="CK65" s="34">
        <v>0</v>
      </c>
      <c r="CL65" s="169"/>
      <c r="CM65" s="167"/>
      <c r="CN65" s="69"/>
      <c r="CO65" s="69"/>
      <c r="CP65" s="131"/>
      <c r="CQ65" s="132"/>
      <c r="CR65" s="35">
        <f t="shared" si="18"/>
        <v>0</v>
      </c>
      <c r="CS65" s="131"/>
      <c r="CT65" s="132"/>
      <c r="CU65" s="34">
        <v>0</v>
      </c>
      <c r="CV65" s="169"/>
      <c r="CW65" s="167"/>
      <c r="CX65" s="69"/>
      <c r="CY65" s="69"/>
      <c r="CZ65" s="131"/>
      <c r="DA65" s="132"/>
      <c r="DB65" s="35">
        <f t="shared" si="20"/>
        <v>0</v>
      </c>
      <c r="DC65" s="131"/>
      <c r="DD65" s="132"/>
      <c r="DE65" s="34">
        <v>0</v>
      </c>
      <c r="DF65" s="169"/>
      <c r="DG65" s="167"/>
      <c r="DH65" s="69"/>
      <c r="DI65" s="69"/>
      <c r="DJ65" s="131"/>
      <c r="DK65" s="132"/>
      <c r="DL65" s="35">
        <f t="shared" si="22"/>
        <v>0</v>
      </c>
      <c r="DM65" s="131"/>
      <c r="DN65" s="132"/>
      <c r="DO65" s="34">
        <v>0</v>
      </c>
      <c r="DP65" s="169"/>
      <c r="DQ65" s="167"/>
      <c r="DR65" s="69"/>
      <c r="DS65" s="69"/>
      <c r="DT65" s="131"/>
      <c r="DU65" s="132"/>
      <c r="DV65" s="35">
        <f t="shared" si="24"/>
        <v>0</v>
      </c>
      <c r="DW65" s="131"/>
      <c r="DX65" s="132"/>
      <c r="DY65" s="34">
        <v>0</v>
      </c>
      <c r="DZ65" s="169"/>
      <c r="EA65" s="167"/>
    </row>
    <row r="66" spans="1:131" x14ac:dyDescent="0.25">
      <c r="A66" s="143" t="s">
        <v>20</v>
      </c>
      <c r="B66">
        <v>0</v>
      </c>
      <c r="C66">
        <v>579.1</v>
      </c>
      <c r="D66" s="141">
        <f t="shared" ref="D66" si="739">AVERAGE(B66,B67,B68)</f>
        <v>0</v>
      </c>
      <c r="E66" s="134">
        <f t="shared" ref="E66" si="740">_xlfn.STDEV.S(B66:B68)</f>
        <v>0</v>
      </c>
      <c r="F66" s="35">
        <f t="shared" si="0"/>
        <v>0</v>
      </c>
      <c r="G66" s="131">
        <f>AVERAGE(F66,F67,F68)</f>
        <v>0</v>
      </c>
      <c r="H66" s="166">
        <f t="shared" ref="H66" si="741">_xlfn.STDEV.S(F66:F68)</f>
        <v>0</v>
      </c>
      <c r="I66" s="34">
        <v>0</v>
      </c>
      <c r="J66" s="169">
        <f>AVERAGE(I66:I68)</f>
        <v>0</v>
      </c>
      <c r="K66" s="167">
        <f>_xlfn.STDEV.S(I66:I68)</f>
        <v>0</v>
      </c>
      <c r="L66">
        <v>0</v>
      </c>
      <c r="M66">
        <v>579.1</v>
      </c>
      <c r="N66" s="131">
        <f t="shared" ref="N66" si="742">AVERAGE(L66,L67,L68)</f>
        <v>0</v>
      </c>
      <c r="O66" s="135">
        <f t="shared" ref="O66" si="743">_xlfn.STDEV.S(L66:L68)</f>
        <v>0</v>
      </c>
      <c r="P66" s="35">
        <f t="shared" si="2"/>
        <v>0</v>
      </c>
      <c r="Q66" s="131">
        <f t="shared" ref="Q66" si="744">AVERAGE(P66,P67,P68)</f>
        <v>0</v>
      </c>
      <c r="R66" s="132">
        <f t="shared" ref="R66" si="745">_xlfn.STDEV.S(P66:P68)</f>
        <v>0</v>
      </c>
      <c r="S66" s="34" t="e">
        <f>(P66/$G$66)*100</f>
        <v>#DIV/0!</v>
      </c>
      <c r="T66" s="169" t="e">
        <f>AVERAGE(S66:S68)</f>
        <v>#DIV/0!</v>
      </c>
      <c r="U66" s="167" t="e">
        <f>_xlfn.STDEV.S(S66:S68)</f>
        <v>#DIV/0!</v>
      </c>
      <c r="V66">
        <v>0</v>
      </c>
      <c r="W66">
        <v>579.1</v>
      </c>
      <c r="X66" s="131">
        <f t="shared" ref="X66" si="746">AVERAGE(V66,V67,V68)</f>
        <v>0</v>
      </c>
      <c r="Y66" s="135">
        <f t="shared" ref="Y66" si="747">_xlfn.STDEV.S(V66:V68)</f>
        <v>0</v>
      </c>
      <c r="Z66" s="35">
        <f t="shared" si="4"/>
        <v>0</v>
      </c>
      <c r="AA66" s="131">
        <f t="shared" ref="AA66" si="748">AVERAGE(Z66,Z67,Z68)</f>
        <v>0</v>
      </c>
      <c r="AB66" s="132">
        <f t="shared" ref="AB66" si="749">_xlfn.STDEV.S(Z66:Z68)</f>
        <v>0</v>
      </c>
      <c r="AC66" s="34" t="e">
        <f>(Z66/$G$66)*100</f>
        <v>#DIV/0!</v>
      </c>
      <c r="AD66" s="169" t="e">
        <f>AVERAGE(AC66:AC68)</f>
        <v>#DIV/0!</v>
      </c>
      <c r="AE66" s="167" t="e">
        <f>_xlfn.STDEV.S(AC66:AC68)</f>
        <v>#DIV/0!</v>
      </c>
      <c r="AF66">
        <v>0</v>
      </c>
      <c r="AG66">
        <v>579.1</v>
      </c>
      <c r="AH66" s="131">
        <f t="shared" ref="AH66" si="750">AVERAGE(AF66,AF67,AF68)</f>
        <v>0</v>
      </c>
      <c r="AI66" s="135">
        <f t="shared" ref="AI66" si="751">_xlfn.STDEV.S(AF66:AF68)</f>
        <v>0</v>
      </c>
      <c r="AJ66" s="35">
        <f t="shared" si="6"/>
        <v>0</v>
      </c>
      <c r="AK66" s="131">
        <f t="shared" ref="AK66" si="752">AVERAGE(AJ66,AJ67,AJ68)</f>
        <v>0</v>
      </c>
      <c r="AL66" s="132">
        <f t="shared" ref="AL66" si="753">_xlfn.STDEV.S(AJ66:AJ68)</f>
        <v>0</v>
      </c>
      <c r="AM66" s="34" t="e">
        <f>(AJ66/$G$66)*100</f>
        <v>#DIV/0!</v>
      </c>
      <c r="AN66" s="169" t="e">
        <f>AVERAGE(AM66:AM68)</f>
        <v>#DIV/0!</v>
      </c>
      <c r="AO66" s="167" t="e">
        <f>_xlfn.STDEV.S(AM66:AM68)</f>
        <v>#DIV/0!</v>
      </c>
      <c r="AP66">
        <v>0</v>
      </c>
      <c r="AQ66">
        <v>579.1</v>
      </c>
      <c r="AR66" s="131">
        <f t="shared" ref="AR66" si="754">AVERAGE(AP66,AP67,AP68)</f>
        <v>0</v>
      </c>
      <c r="AS66" s="135">
        <f t="shared" ref="AS66" si="755">_xlfn.STDEV.S(AP66:AP68)</f>
        <v>0</v>
      </c>
      <c r="AT66" s="35">
        <f t="shared" si="8"/>
        <v>0</v>
      </c>
      <c r="AU66" s="131">
        <f t="shared" ref="AU66" si="756">AVERAGE(AT66,AT67,AT68)</f>
        <v>0</v>
      </c>
      <c r="AV66" s="132">
        <f t="shared" ref="AV66" si="757">_xlfn.STDEV.S(AT66:AT68)</f>
        <v>0</v>
      </c>
      <c r="AW66" s="34" t="e">
        <f>(AT66/$G$66)*100</f>
        <v>#DIV/0!</v>
      </c>
      <c r="AX66" s="169" t="e">
        <f>AVERAGE(AW66:AW68)</f>
        <v>#DIV/0!</v>
      </c>
      <c r="AY66" s="167" t="e">
        <f>_xlfn.STDEV.S(AW66:AW68)</f>
        <v>#DIV/0!</v>
      </c>
      <c r="AZ66">
        <v>0</v>
      </c>
      <c r="BA66">
        <v>579.1</v>
      </c>
      <c r="BB66" s="131">
        <f t="shared" ref="BB66" si="758">AVERAGE(AZ66,AZ67,AZ68)</f>
        <v>0</v>
      </c>
      <c r="BC66" s="135">
        <f t="shared" ref="BC66" si="759">_xlfn.STDEV.S(AZ66:AZ68)</f>
        <v>0</v>
      </c>
      <c r="BD66" s="35">
        <f t="shared" si="10"/>
        <v>0</v>
      </c>
      <c r="BE66" s="131">
        <f t="shared" ref="BE66" si="760">AVERAGE(BD66,BD67,BD68)</f>
        <v>0</v>
      </c>
      <c r="BF66" s="132">
        <f t="shared" ref="BF66" si="761">_xlfn.STDEV.S(BD66:BD68)</f>
        <v>0</v>
      </c>
      <c r="BG66" s="34" t="e">
        <f>(BD66/$G$66)*100</f>
        <v>#DIV/0!</v>
      </c>
      <c r="BH66" s="169" t="e">
        <f>AVERAGE(BG66:BG68)</f>
        <v>#DIV/0!</v>
      </c>
      <c r="BI66" s="167" t="e">
        <f>_xlfn.STDEV.S(BG66:BG68)</f>
        <v>#DIV/0!</v>
      </c>
      <c r="BJ66">
        <v>0</v>
      </c>
      <c r="BK66">
        <v>579.1</v>
      </c>
      <c r="BL66" s="131">
        <f t="shared" ref="BL66" si="762">AVERAGE(BJ66,BJ67,BJ68)</f>
        <v>0</v>
      </c>
      <c r="BM66" s="135">
        <f t="shared" ref="BM66" si="763">_xlfn.STDEV.S(BJ66:BJ68)</f>
        <v>0</v>
      </c>
      <c r="BN66" s="35">
        <f t="shared" si="12"/>
        <v>0</v>
      </c>
      <c r="BO66" s="131">
        <f t="shared" ref="BO66" si="764">AVERAGE(BN66,BN67,BN68)</f>
        <v>0</v>
      </c>
      <c r="BP66" s="132">
        <f t="shared" ref="BP66" si="765">_xlfn.STDEV.S(BN66:BN68)</f>
        <v>0</v>
      </c>
      <c r="BQ66" s="34" t="e">
        <f>(BN66/$G$66)*100</f>
        <v>#DIV/0!</v>
      </c>
      <c r="BR66" s="169" t="e">
        <f>AVERAGE(BQ66:BQ68)</f>
        <v>#DIV/0!</v>
      </c>
      <c r="BS66" s="167" t="e">
        <f>_xlfn.STDEV.S(BQ66:BQ68)</f>
        <v>#DIV/0!</v>
      </c>
      <c r="BT66">
        <v>0</v>
      </c>
      <c r="BU66">
        <v>579.1</v>
      </c>
      <c r="BV66" s="131">
        <f t="shared" ref="BV66" si="766">AVERAGE(BT66,BT67,BT68)</f>
        <v>0</v>
      </c>
      <c r="BW66" s="133">
        <f t="shared" ref="BW66" si="767">_xlfn.STDEV.S(BT66:BT68)</f>
        <v>0</v>
      </c>
      <c r="BX66" s="35">
        <f t="shared" si="14"/>
        <v>0</v>
      </c>
      <c r="BY66" s="131">
        <f t="shared" ref="BY66" si="768">AVERAGE(BX66,BX67,BX68)</f>
        <v>0</v>
      </c>
      <c r="BZ66" s="132">
        <f t="shared" ref="BZ66" si="769">_xlfn.STDEV.S(BX66:BX68)</f>
        <v>0</v>
      </c>
      <c r="CA66" s="34" t="e">
        <f>(BX66/$G$66)*100</f>
        <v>#DIV/0!</v>
      </c>
      <c r="CB66" s="169" t="e">
        <f>AVERAGE(CA66:CA68)</f>
        <v>#DIV/0!</v>
      </c>
      <c r="CC66" s="167" t="e">
        <f>_xlfn.STDEV.S(CA66:CA68)</f>
        <v>#DIV/0!</v>
      </c>
      <c r="CD66" s="68"/>
      <c r="CE66" s="69"/>
      <c r="CF66" s="131" t="e">
        <f t="shared" ref="CF66" si="770">AVERAGE(CD66,CD67,CD68)</f>
        <v>#DIV/0!</v>
      </c>
      <c r="CG66" s="133" t="e">
        <f t="shared" ref="CG66" si="771">_xlfn.STDEV.S(CD66:CD68)</f>
        <v>#DIV/0!</v>
      </c>
      <c r="CH66" s="35">
        <f t="shared" si="16"/>
        <v>0</v>
      </c>
      <c r="CI66" s="131">
        <f t="shared" ref="CI66" si="772">AVERAGE(CH66,CH67,CH68)</f>
        <v>0</v>
      </c>
      <c r="CJ66" s="132">
        <f t="shared" ref="CJ66" si="773">_xlfn.STDEV.S(CH66:CH68)</f>
        <v>0</v>
      </c>
      <c r="CK66" s="34" t="e">
        <f>(CH66/$G$66)*100</f>
        <v>#DIV/0!</v>
      </c>
      <c r="CL66" s="169" t="e">
        <f>AVERAGE(CK66:CK68)</f>
        <v>#DIV/0!</v>
      </c>
      <c r="CM66" s="167" t="e">
        <f>_xlfn.STDEV.S(CK66:CK68)</f>
        <v>#DIV/0!</v>
      </c>
      <c r="CN66" s="68"/>
      <c r="CO66" s="69"/>
      <c r="CP66" s="131" t="e">
        <f t="shared" ref="CP66" si="774">AVERAGE(CN66,CN67,CN68)</f>
        <v>#DIV/0!</v>
      </c>
      <c r="CQ66" s="132" t="e">
        <f t="shared" ref="CQ66" si="775">_xlfn.STDEV.S(CN66:CN68)</f>
        <v>#DIV/0!</v>
      </c>
      <c r="CR66" s="35">
        <f t="shared" si="18"/>
        <v>0</v>
      </c>
      <c r="CS66" s="131">
        <f t="shared" ref="CS66" si="776">AVERAGE(CR66,CR67,CR68)</f>
        <v>0</v>
      </c>
      <c r="CT66" s="132">
        <f t="shared" ref="CT66" si="777">_xlfn.STDEV.S(CR66:CR68)</f>
        <v>0</v>
      </c>
      <c r="CU66" s="34" t="e">
        <f>(CR66/$G$66)*100</f>
        <v>#DIV/0!</v>
      </c>
      <c r="CV66" s="169" t="e">
        <f>AVERAGE(CU66:CU68)</f>
        <v>#DIV/0!</v>
      </c>
      <c r="CW66" s="167" t="e">
        <f>_xlfn.STDEV.S(CU66:CU68)</f>
        <v>#DIV/0!</v>
      </c>
      <c r="CX66" s="68"/>
      <c r="CY66" s="69"/>
      <c r="CZ66" s="131" t="e">
        <f t="shared" ref="CZ66" si="778">AVERAGE(CX66,CX67,CX68)</f>
        <v>#DIV/0!</v>
      </c>
      <c r="DA66" s="132" t="e">
        <f t="shared" ref="DA66" si="779">_xlfn.STDEV.S(CX66:CX68)</f>
        <v>#DIV/0!</v>
      </c>
      <c r="DB66" s="35">
        <f t="shared" si="20"/>
        <v>0</v>
      </c>
      <c r="DC66" s="131">
        <f t="shared" ref="DC66" si="780">AVERAGE(DB66,DB67,DB68)</f>
        <v>0</v>
      </c>
      <c r="DD66" s="132">
        <f t="shared" ref="DD66" si="781">_xlfn.STDEV.S(DB66:DB68)</f>
        <v>0</v>
      </c>
      <c r="DE66" s="34" t="e">
        <f>(DB66/$G$66)*100</f>
        <v>#DIV/0!</v>
      </c>
      <c r="DF66" s="169" t="e">
        <f>AVERAGE(DE66:DE68)</f>
        <v>#DIV/0!</v>
      </c>
      <c r="DG66" s="167" t="e">
        <f>_xlfn.STDEV.S(DE66:DE68)</f>
        <v>#DIV/0!</v>
      </c>
      <c r="DH66" s="68"/>
      <c r="DI66" s="69"/>
      <c r="DJ66" s="131" t="e">
        <f t="shared" ref="DJ66" si="782">AVERAGE(DH66,DH67,DH68)</f>
        <v>#DIV/0!</v>
      </c>
      <c r="DK66" s="132" t="e">
        <f t="shared" ref="DK66" si="783">_xlfn.STDEV.S(DH66:DH68)</f>
        <v>#DIV/0!</v>
      </c>
      <c r="DL66" s="35">
        <f t="shared" si="22"/>
        <v>0</v>
      </c>
      <c r="DM66" s="131">
        <f t="shared" ref="DM66" si="784">AVERAGE(DL66,DL67,DL68)</f>
        <v>0</v>
      </c>
      <c r="DN66" s="132">
        <f t="shared" ref="DN66" si="785">_xlfn.STDEV.S(DL66:DL68)</f>
        <v>0</v>
      </c>
      <c r="DO66" s="34" t="e">
        <f>(DL66/$G$66)*100</f>
        <v>#DIV/0!</v>
      </c>
      <c r="DP66" s="169" t="e">
        <f>AVERAGE(DO66:DO68)</f>
        <v>#DIV/0!</v>
      </c>
      <c r="DQ66" s="167" t="e">
        <f>_xlfn.STDEV.S(DO66:DO68)</f>
        <v>#DIV/0!</v>
      </c>
      <c r="DR66" s="68"/>
      <c r="DS66" s="69"/>
      <c r="DT66" s="131" t="e">
        <f t="shared" ref="DT66" si="786">AVERAGE(DR66,DR67,DR68)</f>
        <v>#DIV/0!</v>
      </c>
      <c r="DU66" s="132" t="e">
        <f t="shared" ref="DU66" si="787">_xlfn.STDEV.S(DR66:DR68)</f>
        <v>#DIV/0!</v>
      </c>
      <c r="DV66" s="35">
        <f t="shared" si="24"/>
        <v>0</v>
      </c>
      <c r="DW66" s="131">
        <f t="shared" ref="DW66" si="788">AVERAGE(DV66,DV67,DV68)</f>
        <v>0</v>
      </c>
      <c r="DX66" s="132">
        <f t="shared" ref="DX66" si="789">_xlfn.STDEV.S(DV66:DV68)</f>
        <v>0</v>
      </c>
      <c r="DY66" s="34" t="e">
        <f>(DV66/$G$66)*100</f>
        <v>#DIV/0!</v>
      </c>
      <c r="DZ66" s="169" t="e">
        <f>AVERAGE(DY66:DY68)</f>
        <v>#DIV/0!</v>
      </c>
      <c r="EA66" s="167" t="e">
        <f>_xlfn.STDEV.S(DY66:DY68)</f>
        <v>#DIV/0!</v>
      </c>
    </row>
    <row r="67" spans="1:131" x14ac:dyDescent="0.25">
      <c r="A67" s="143"/>
      <c r="B67">
        <v>0</v>
      </c>
      <c r="C67">
        <v>579.1</v>
      </c>
      <c r="D67" s="141"/>
      <c r="E67" s="134"/>
      <c r="F67" s="35">
        <f t="shared" si="0"/>
        <v>0</v>
      </c>
      <c r="G67" s="131"/>
      <c r="H67" s="166"/>
      <c r="I67" s="34">
        <v>0</v>
      </c>
      <c r="J67" s="169"/>
      <c r="K67" s="167"/>
      <c r="L67">
        <v>0</v>
      </c>
      <c r="M67">
        <v>579.1</v>
      </c>
      <c r="N67" s="131"/>
      <c r="O67" s="135"/>
      <c r="P67" s="35">
        <f t="shared" si="2"/>
        <v>0</v>
      </c>
      <c r="Q67" s="131"/>
      <c r="R67" s="132"/>
      <c r="S67" s="34" t="e">
        <f t="shared" ref="S67:S68" si="790">(P67/$G$66)*100</f>
        <v>#DIV/0!</v>
      </c>
      <c r="T67" s="169"/>
      <c r="U67" s="167"/>
      <c r="V67">
        <v>0</v>
      </c>
      <c r="W67">
        <v>579.1</v>
      </c>
      <c r="X67" s="131"/>
      <c r="Y67" s="135"/>
      <c r="Z67" s="35">
        <f t="shared" si="4"/>
        <v>0</v>
      </c>
      <c r="AA67" s="131"/>
      <c r="AB67" s="132"/>
      <c r="AC67" s="34" t="e">
        <f t="shared" ref="AC67:AC68" si="791">(Z67/$G$66)*100</f>
        <v>#DIV/0!</v>
      </c>
      <c r="AD67" s="169"/>
      <c r="AE67" s="167"/>
      <c r="AF67">
        <v>0</v>
      </c>
      <c r="AG67">
        <v>579.1</v>
      </c>
      <c r="AH67" s="131"/>
      <c r="AI67" s="135"/>
      <c r="AJ67" s="35">
        <f t="shared" si="6"/>
        <v>0</v>
      </c>
      <c r="AK67" s="131"/>
      <c r="AL67" s="132"/>
      <c r="AM67" s="34" t="e">
        <f t="shared" ref="AM67:AM68" si="792">(AJ67/$G$66)*100</f>
        <v>#DIV/0!</v>
      </c>
      <c r="AN67" s="169"/>
      <c r="AO67" s="167"/>
      <c r="AP67">
        <v>0</v>
      </c>
      <c r="AQ67">
        <v>579.1</v>
      </c>
      <c r="AR67" s="131"/>
      <c r="AS67" s="135"/>
      <c r="AT67" s="35">
        <f t="shared" si="8"/>
        <v>0</v>
      </c>
      <c r="AU67" s="131"/>
      <c r="AV67" s="132"/>
      <c r="AW67" s="34" t="e">
        <f t="shared" ref="AW67:AW68" si="793">(AT67/$G$66)*100</f>
        <v>#DIV/0!</v>
      </c>
      <c r="AX67" s="169"/>
      <c r="AY67" s="167"/>
      <c r="AZ67">
        <v>0</v>
      </c>
      <c r="BA67">
        <v>579.1</v>
      </c>
      <c r="BB67" s="131"/>
      <c r="BC67" s="135"/>
      <c r="BD67" s="35">
        <f t="shared" si="10"/>
        <v>0</v>
      </c>
      <c r="BE67" s="131"/>
      <c r="BF67" s="132"/>
      <c r="BG67" s="34" t="e">
        <f t="shared" ref="BG67:BG68" si="794">(BD67/$G$66)*100</f>
        <v>#DIV/0!</v>
      </c>
      <c r="BH67" s="169"/>
      <c r="BI67" s="167"/>
      <c r="BJ67">
        <v>0</v>
      </c>
      <c r="BK67">
        <v>579.1</v>
      </c>
      <c r="BL67" s="131"/>
      <c r="BM67" s="135"/>
      <c r="BN67" s="35">
        <f t="shared" si="12"/>
        <v>0</v>
      </c>
      <c r="BO67" s="131"/>
      <c r="BP67" s="132"/>
      <c r="BQ67" s="34" t="e">
        <f t="shared" ref="BQ67:BQ68" si="795">(BN67/$G$66)*100</f>
        <v>#DIV/0!</v>
      </c>
      <c r="BR67" s="169"/>
      <c r="BS67" s="167"/>
      <c r="BT67">
        <v>0</v>
      </c>
      <c r="BU67">
        <v>579.1</v>
      </c>
      <c r="BV67" s="131"/>
      <c r="BW67" s="133"/>
      <c r="BX67" s="35">
        <f t="shared" si="14"/>
        <v>0</v>
      </c>
      <c r="BY67" s="131"/>
      <c r="BZ67" s="132"/>
      <c r="CA67" s="34" t="e">
        <f t="shared" ref="CA67:CA68" si="796">(BX67/$G$66)*100</f>
        <v>#DIV/0!</v>
      </c>
      <c r="CB67" s="169"/>
      <c r="CC67" s="167"/>
      <c r="CD67" s="69"/>
      <c r="CE67" s="69"/>
      <c r="CF67" s="131"/>
      <c r="CG67" s="133"/>
      <c r="CH67" s="35">
        <f t="shared" si="16"/>
        <v>0</v>
      </c>
      <c r="CI67" s="131"/>
      <c r="CJ67" s="132"/>
      <c r="CK67" s="34" t="e">
        <f t="shared" ref="CK67:CK68" si="797">(CH67/$G$66)*100</f>
        <v>#DIV/0!</v>
      </c>
      <c r="CL67" s="169"/>
      <c r="CM67" s="167"/>
      <c r="CN67" s="69"/>
      <c r="CO67" s="69"/>
      <c r="CP67" s="131"/>
      <c r="CQ67" s="132"/>
      <c r="CR67" s="35">
        <f t="shared" si="18"/>
        <v>0</v>
      </c>
      <c r="CS67" s="131"/>
      <c r="CT67" s="132"/>
      <c r="CU67" s="34" t="e">
        <f t="shared" ref="CU67:CU68" si="798">(CR67/$G$66)*100</f>
        <v>#DIV/0!</v>
      </c>
      <c r="CV67" s="169"/>
      <c r="CW67" s="167"/>
      <c r="CX67" s="69"/>
      <c r="CY67" s="69"/>
      <c r="CZ67" s="131"/>
      <c r="DA67" s="132"/>
      <c r="DB67" s="35">
        <f t="shared" si="20"/>
        <v>0</v>
      </c>
      <c r="DC67" s="131"/>
      <c r="DD67" s="132"/>
      <c r="DE67" s="34" t="e">
        <f t="shared" ref="DE67:DE68" si="799">(DB67/$G$66)*100</f>
        <v>#DIV/0!</v>
      </c>
      <c r="DF67" s="169"/>
      <c r="DG67" s="167"/>
      <c r="DH67" s="69"/>
      <c r="DI67" s="69"/>
      <c r="DJ67" s="131"/>
      <c r="DK67" s="132"/>
      <c r="DL67" s="35">
        <f t="shared" si="22"/>
        <v>0</v>
      </c>
      <c r="DM67" s="131"/>
      <c r="DN67" s="132"/>
      <c r="DO67" s="34" t="e">
        <f t="shared" ref="DO67:DO68" si="800">(DL67/$G$66)*100</f>
        <v>#DIV/0!</v>
      </c>
      <c r="DP67" s="169"/>
      <c r="DQ67" s="167"/>
      <c r="DR67" s="69"/>
      <c r="DS67" s="69"/>
      <c r="DT67" s="131"/>
      <c r="DU67" s="132"/>
      <c r="DV67" s="35">
        <f t="shared" si="24"/>
        <v>0</v>
      </c>
      <c r="DW67" s="131"/>
      <c r="DX67" s="132"/>
      <c r="DY67" s="34" t="e">
        <f t="shared" ref="DY67:DY68" si="801">(DV67/$G$66)*100</f>
        <v>#DIV/0!</v>
      </c>
      <c r="DZ67" s="169"/>
      <c r="EA67" s="167"/>
    </row>
    <row r="68" spans="1:131" x14ac:dyDescent="0.25">
      <c r="A68" s="143"/>
      <c r="B68">
        <v>0</v>
      </c>
      <c r="C68">
        <v>579.1</v>
      </c>
      <c r="D68" s="141"/>
      <c r="E68" s="134"/>
      <c r="F68" s="35">
        <f t="shared" si="0"/>
        <v>0</v>
      </c>
      <c r="G68" s="131"/>
      <c r="H68" s="166"/>
      <c r="I68" s="34">
        <v>0</v>
      </c>
      <c r="J68" s="169"/>
      <c r="K68" s="167"/>
      <c r="L68">
        <v>0</v>
      </c>
      <c r="M68">
        <v>579.1</v>
      </c>
      <c r="N68" s="131"/>
      <c r="O68" s="135"/>
      <c r="P68" s="35">
        <f t="shared" si="2"/>
        <v>0</v>
      </c>
      <c r="Q68" s="131"/>
      <c r="R68" s="132"/>
      <c r="S68" s="34" t="e">
        <f t="shared" si="790"/>
        <v>#DIV/0!</v>
      </c>
      <c r="T68" s="169"/>
      <c r="U68" s="167"/>
      <c r="V68">
        <v>0</v>
      </c>
      <c r="W68">
        <v>579.1</v>
      </c>
      <c r="X68" s="131"/>
      <c r="Y68" s="135"/>
      <c r="Z68" s="35">
        <f t="shared" si="4"/>
        <v>0</v>
      </c>
      <c r="AA68" s="131"/>
      <c r="AB68" s="132"/>
      <c r="AC68" s="34" t="e">
        <f t="shared" si="791"/>
        <v>#DIV/0!</v>
      </c>
      <c r="AD68" s="169"/>
      <c r="AE68" s="167"/>
      <c r="AF68">
        <v>0</v>
      </c>
      <c r="AG68">
        <v>579.1</v>
      </c>
      <c r="AH68" s="131"/>
      <c r="AI68" s="135"/>
      <c r="AJ68" s="35">
        <f t="shared" si="6"/>
        <v>0</v>
      </c>
      <c r="AK68" s="131"/>
      <c r="AL68" s="132"/>
      <c r="AM68" s="34" t="e">
        <f t="shared" si="792"/>
        <v>#DIV/0!</v>
      </c>
      <c r="AN68" s="169"/>
      <c r="AO68" s="167"/>
      <c r="AP68">
        <v>0</v>
      </c>
      <c r="AQ68">
        <v>579.1</v>
      </c>
      <c r="AR68" s="131"/>
      <c r="AS68" s="135"/>
      <c r="AT68" s="35">
        <f t="shared" si="8"/>
        <v>0</v>
      </c>
      <c r="AU68" s="131"/>
      <c r="AV68" s="132"/>
      <c r="AW68" s="34" t="e">
        <f t="shared" si="793"/>
        <v>#DIV/0!</v>
      </c>
      <c r="AX68" s="169"/>
      <c r="AY68" s="167"/>
      <c r="AZ68">
        <v>0</v>
      </c>
      <c r="BA68">
        <v>579.1</v>
      </c>
      <c r="BB68" s="131"/>
      <c r="BC68" s="135"/>
      <c r="BD68" s="35">
        <f t="shared" si="10"/>
        <v>0</v>
      </c>
      <c r="BE68" s="131"/>
      <c r="BF68" s="132"/>
      <c r="BG68" s="34" t="e">
        <f t="shared" si="794"/>
        <v>#DIV/0!</v>
      </c>
      <c r="BH68" s="169"/>
      <c r="BI68" s="167"/>
      <c r="BJ68">
        <v>0</v>
      </c>
      <c r="BK68">
        <v>579.1</v>
      </c>
      <c r="BL68" s="131"/>
      <c r="BM68" s="135"/>
      <c r="BN68" s="35">
        <f t="shared" si="12"/>
        <v>0</v>
      </c>
      <c r="BO68" s="131"/>
      <c r="BP68" s="132"/>
      <c r="BQ68" s="34" t="e">
        <f t="shared" si="795"/>
        <v>#DIV/0!</v>
      </c>
      <c r="BR68" s="169"/>
      <c r="BS68" s="167"/>
      <c r="BT68">
        <v>0</v>
      </c>
      <c r="BU68">
        <v>579.1</v>
      </c>
      <c r="BV68" s="131"/>
      <c r="BW68" s="133"/>
      <c r="BX68" s="35">
        <f t="shared" si="14"/>
        <v>0</v>
      </c>
      <c r="BY68" s="131"/>
      <c r="BZ68" s="132"/>
      <c r="CA68" s="34" t="e">
        <f t="shared" si="796"/>
        <v>#DIV/0!</v>
      </c>
      <c r="CB68" s="169"/>
      <c r="CC68" s="167"/>
      <c r="CD68" s="69"/>
      <c r="CE68" s="69"/>
      <c r="CF68" s="131"/>
      <c r="CG68" s="133"/>
      <c r="CH68" s="35">
        <f t="shared" si="16"/>
        <v>0</v>
      </c>
      <c r="CI68" s="131"/>
      <c r="CJ68" s="132"/>
      <c r="CK68" s="34" t="e">
        <f t="shared" si="797"/>
        <v>#DIV/0!</v>
      </c>
      <c r="CL68" s="169"/>
      <c r="CM68" s="167"/>
      <c r="CN68" s="69"/>
      <c r="CO68" s="69"/>
      <c r="CP68" s="131"/>
      <c r="CQ68" s="132"/>
      <c r="CR68" s="35">
        <f t="shared" si="18"/>
        <v>0</v>
      </c>
      <c r="CS68" s="131"/>
      <c r="CT68" s="132"/>
      <c r="CU68" s="34" t="e">
        <f t="shared" si="798"/>
        <v>#DIV/0!</v>
      </c>
      <c r="CV68" s="169"/>
      <c r="CW68" s="167"/>
      <c r="CX68" s="69"/>
      <c r="CY68" s="69"/>
      <c r="CZ68" s="131"/>
      <c r="DA68" s="132"/>
      <c r="DB68" s="35">
        <f t="shared" si="20"/>
        <v>0</v>
      </c>
      <c r="DC68" s="131"/>
      <c r="DD68" s="132"/>
      <c r="DE68" s="34" t="e">
        <f t="shared" si="799"/>
        <v>#DIV/0!</v>
      </c>
      <c r="DF68" s="169"/>
      <c r="DG68" s="167"/>
      <c r="DH68" s="69"/>
      <c r="DI68" s="69"/>
      <c r="DJ68" s="131"/>
      <c r="DK68" s="132"/>
      <c r="DL68" s="35">
        <f t="shared" si="22"/>
        <v>0</v>
      </c>
      <c r="DM68" s="131"/>
      <c r="DN68" s="132"/>
      <c r="DO68" s="34" t="e">
        <f t="shared" si="800"/>
        <v>#DIV/0!</v>
      </c>
      <c r="DP68" s="169"/>
      <c r="DQ68" s="167"/>
      <c r="DR68" s="69"/>
      <c r="DS68" s="69"/>
      <c r="DT68" s="131"/>
      <c r="DU68" s="132"/>
      <c r="DV68" s="35">
        <f t="shared" si="24"/>
        <v>0</v>
      </c>
      <c r="DW68" s="131"/>
      <c r="DX68" s="132"/>
      <c r="DY68" s="34" t="e">
        <f t="shared" si="801"/>
        <v>#DIV/0!</v>
      </c>
      <c r="DZ68" s="169"/>
      <c r="EA68" s="167"/>
    </row>
    <row r="69" spans="1:131" x14ac:dyDescent="0.25">
      <c r="A69" s="144" t="s">
        <v>21</v>
      </c>
      <c r="B69">
        <v>5.0000000000000001E-3</v>
      </c>
      <c r="C69">
        <v>579.1</v>
      </c>
      <c r="D69" s="141">
        <f t="shared" ref="D69" si="802">AVERAGE(B69,B70,B71)</f>
        <v>5.7999999999999996E-3</v>
      </c>
      <c r="E69" s="134">
        <f t="shared" ref="E69" si="803">_xlfn.STDEV.S(B69:B71)</f>
        <v>7.9999999999999993E-4</v>
      </c>
      <c r="F69" s="35">
        <f t="shared" si="0"/>
        <v>1.3178008539349535</v>
      </c>
      <c r="G69" s="131">
        <f>AVERAGE(F69,F70,F71)</f>
        <v>1.5286489905645462</v>
      </c>
      <c r="H69" s="166">
        <f t="shared" ref="H69" si="804">_xlfn.STDEV.S(F69:F71)</f>
        <v>0.21084813662959187</v>
      </c>
      <c r="I69" s="34">
        <f t="shared" ref="I69:I71" si="805">(F69/F69)*100</f>
        <v>100</v>
      </c>
      <c r="J69" s="169">
        <f>AVERAGE(I69:I71)</f>
        <v>100</v>
      </c>
      <c r="K69" s="167">
        <v>0</v>
      </c>
      <c r="L69">
        <v>0</v>
      </c>
      <c r="M69">
        <v>579.1</v>
      </c>
      <c r="N69" s="131">
        <f t="shared" ref="N69" si="806">AVERAGE(L69,L70,L71)</f>
        <v>0</v>
      </c>
      <c r="O69" s="135">
        <f t="shared" ref="O69" si="807">_xlfn.STDEV.S(L69:L71)</f>
        <v>0</v>
      </c>
      <c r="P69" s="35">
        <f t="shared" si="2"/>
        <v>0</v>
      </c>
      <c r="Q69" s="131">
        <f t="shared" ref="Q69" si="808">AVERAGE(P69,P70,P71)</f>
        <v>0</v>
      </c>
      <c r="R69" s="132">
        <f t="shared" ref="R69" si="809">_xlfn.STDEV.S(P69:P71)</f>
        <v>0</v>
      </c>
      <c r="S69" s="34">
        <v>0</v>
      </c>
      <c r="T69" s="169">
        <v>0</v>
      </c>
      <c r="U69" s="167">
        <v>0</v>
      </c>
      <c r="V69">
        <v>0</v>
      </c>
      <c r="W69">
        <v>579.1</v>
      </c>
      <c r="X69" s="131">
        <f t="shared" ref="X69" si="810">AVERAGE(V69,V70,V71)</f>
        <v>0</v>
      </c>
      <c r="Y69" s="135">
        <f t="shared" ref="Y69" si="811">_xlfn.STDEV.S(V69:V71)</f>
        <v>0</v>
      </c>
      <c r="Z69" s="35">
        <f t="shared" si="4"/>
        <v>0</v>
      </c>
      <c r="AA69" s="131">
        <f t="shared" ref="AA69" si="812">AVERAGE(Z69,Z70,Z71)</f>
        <v>0</v>
      </c>
      <c r="AB69" s="132">
        <f t="shared" ref="AB69" si="813">_xlfn.STDEV.S(Z69:Z71)</f>
        <v>0</v>
      </c>
      <c r="AC69" s="34">
        <v>0</v>
      </c>
      <c r="AD69" s="169">
        <v>0</v>
      </c>
      <c r="AE69" s="167">
        <v>0</v>
      </c>
      <c r="AF69">
        <v>0</v>
      </c>
      <c r="AG69">
        <v>579.1</v>
      </c>
      <c r="AH69" s="131">
        <f t="shared" ref="AH69" si="814">AVERAGE(AF69,AF70,AF71)</f>
        <v>0</v>
      </c>
      <c r="AI69" s="135">
        <f t="shared" ref="AI69" si="815">_xlfn.STDEV.S(AF69:AF71)</f>
        <v>0</v>
      </c>
      <c r="AJ69" s="35">
        <f t="shared" si="6"/>
        <v>0</v>
      </c>
      <c r="AK69" s="131">
        <f t="shared" ref="AK69" si="816">AVERAGE(AJ69,AJ70,AJ71)</f>
        <v>0</v>
      </c>
      <c r="AL69" s="132">
        <f t="shared" ref="AL69" si="817">_xlfn.STDEV.S(AJ69:AJ71)</f>
        <v>0</v>
      </c>
      <c r="AM69" s="34">
        <v>0</v>
      </c>
      <c r="AN69" s="169">
        <v>0</v>
      </c>
      <c r="AO69" s="167">
        <v>0</v>
      </c>
      <c r="AP69">
        <v>0</v>
      </c>
      <c r="AQ69">
        <v>579.1</v>
      </c>
      <c r="AR69" s="131">
        <f t="shared" ref="AR69" si="818">AVERAGE(AP69,AP70,AP71)</f>
        <v>0</v>
      </c>
      <c r="AS69" s="135">
        <f t="shared" ref="AS69" si="819">_xlfn.STDEV.S(AP69:AP71)</f>
        <v>0</v>
      </c>
      <c r="AT69" s="35">
        <f t="shared" si="8"/>
        <v>0</v>
      </c>
      <c r="AU69" s="131">
        <f t="shared" ref="AU69" si="820">AVERAGE(AT69,AT70,AT71)</f>
        <v>0</v>
      </c>
      <c r="AV69" s="132">
        <f t="shared" ref="AV69" si="821">_xlfn.STDEV.S(AT69:AT71)</f>
        <v>0</v>
      </c>
      <c r="AW69" s="34">
        <v>0</v>
      </c>
      <c r="AX69" s="169">
        <v>0</v>
      </c>
      <c r="AY69" s="167">
        <v>0</v>
      </c>
      <c r="AZ69">
        <v>0</v>
      </c>
      <c r="BA69">
        <v>579.1</v>
      </c>
      <c r="BB69" s="131">
        <f t="shared" ref="BB69" si="822">AVERAGE(AZ69,AZ70,AZ71)</f>
        <v>0</v>
      </c>
      <c r="BC69" s="135">
        <f t="shared" ref="BC69" si="823">_xlfn.STDEV.S(AZ69:AZ71)</f>
        <v>0</v>
      </c>
      <c r="BD69" s="35">
        <f t="shared" si="10"/>
        <v>0</v>
      </c>
      <c r="BE69" s="131">
        <f t="shared" ref="BE69" si="824">AVERAGE(BD69,BD70,BD71)</f>
        <v>0</v>
      </c>
      <c r="BF69" s="132">
        <f t="shared" ref="BF69" si="825">_xlfn.STDEV.S(BD69:BD71)</f>
        <v>0</v>
      </c>
      <c r="BG69" s="34">
        <v>0</v>
      </c>
      <c r="BH69" s="169">
        <v>0</v>
      </c>
      <c r="BI69" s="167">
        <v>0</v>
      </c>
      <c r="BJ69">
        <v>0</v>
      </c>
      <c r="BK69">
        <v>579.1</v>
      </c>
      <c r="BL69" s="131">
        <f t="shared" ref="BL69" si="826">AVERAGE(BJ69,BJ70,BJ71)</f>
        <v>0</v>
      </c>
      <c r="BM69" s="135">
        <f t="shared" ref="BM69" si="827">_xlfn.STDEV.S(BJ69:BJ71)</f>
        <v>0</v>
      </c>
      <c r="BN69" s="35">
        <f t="shared" si="12"/>
        <v>0</v>
      </c>
      <c r="BO69" s="131">
        <f t="shared" ref="BO69" si="828">AVERAGE(BN69,BN70,BN71)</f>
        <v>0</v>
      </c>
      <c r="BP69" s="132">
        <f t="shared" ref="BP69" si="829">_xlfn.STDEV.S(BN69:BN71)</f>
        <v>0</v>
      </c>
      <c r="BQ69" s="34">
        <v>0</v>
      </c>
      <c r="BR69" s="169">
        <v>0</v>
      </c>
      <c r="BS69" s="167">
        <v>0</v>
      </c>
      <c r="BT69">
        <v>0</v>
      </c>
      <c r="BU69">
        <v>579.1</v>
      </c>
      <c r="BV69" s="131">
        <f t="shared" ref="BV69" si="830">AVERAGE(BT69,BT70,BT71)</f>
        <v>0</v>
      </c>
      <c r="BW69" s="133">
        <f t="shared" ref="BW69" si="831">_xlfn.STDEV.S(BT69:BT71)</f>
        <v>0</v>
      </c>
      <c r="BX69" s="35">
        <f t="shared" si="14"/>
        <v>0</v>
      </c>
      <c r="BY69" s="131">
        <f t="shared" ref="BY69" si="832">AVERAGE(BX69,BX70,BX71)</f>
        <v>0</v>
      </c>
      <c r="BZ69" s="132">
        <f t="shared" ref="BZ69" si="833">_xlfn.STDEV.S(BX69:BX71)</f>
        <v>0</v>
      </c>
      <c r="CA69" s="34">
        <v>0</v>
      </c>
      <c r="CB69" s="169">
        <v>0</v>
      </c>
      <c r="CC69" s="167">
        <v>0</v>
      </c>
      <c r="CD69" s="68"/>
      <c r="CE69" s="69"/>
      <c r="CF69" s="131" t="e">
        <f t="shared" ref="CF69" si="834">AVERAGE(CD69,CD70,CD71)</f>
        <v>#DIV/0!</v>
      </c>
      <c r="CG69" s="133" t="e">
        <f t="shared" ref="CG69" si="835">_xlfn.STDEV.S(CD69:CD71)</f>
        <v>#DIV/0!</v>
      </c>
      <c r="CH69" s="35">
        <f t="shared" si="16"/>
        <v>0</v>
      </c>
      <c r="CI69" s="131">
        <f t="shared" ref="CI69" si="836">AVERAGE(CH69,CH70,CH71)</f>
        <v>0</v>
      </c>
      <c r="CJ69" s="132">
        <f t="shared" ref="CJ69" si="837">_xlfn.STDEV.S(CH69:CH71)</f>
        <v>0</v>
      </c>
      <c r="CK69" s="34">
        <v>0</v>
      </c>
      <c r="CL69" s="169">
        <v>0</v>
      </c>
      <c r="CM69" s="167">
        <v>0</v>
      </c>
      <c r="CN69" s="68"/>
      <c r="CO69" s="69"/>
      <c r="CP69" s="131" t="e">
        <f t="shared" ref="CP69" si="838">AVERAGE(CN69,CN70,CN71)</f>
        <v>#DIV/0!</v>
      </c>
      <c r="CQ69" s="132" t="e">
        <f t="shared" ref="CQ69" si="839">_xlfn.STDEV.S(CN69:CN71)</f>
        <v>#DIV/0!</v>
      </c>
      <c r="CR69" s="35">
        <f t="shared" si="18"/>
        <v>0</v>
      </c>
      <c r="CS69" s="131">
        <f t="shared" ref="CS69" si="840">AVERAGE(CR69,CR70,CR71)</f>
        <v>0</v>
      </c>
      <c r="CT69" s="132">
        <f t="shared" ref="CT69" si="841">_xlfn.STDEV.S(CR69:CR71)</f>
        <v>0</v>
      </c>
      <c r="CU69" s="34">
        <v>0</v>
      </c>
      <c r="CV69" s="169">
        <v>0</v>
      </c>
      <c r="CW69" s="167">
        <v>0</v>
      </c>
      <c r="CX69" s="68"/>
      <c r="CY69" s="69"/>
      <c r="CZ69" s="131" t="e">
        <f t="shared" ref="CZ69" si="842">AVERAGE(CX69,CX70,CX71)</f>
        <v>#DIV/0!</v>
      </c>
      <c r="DA69" s="132" t="e">
        <f t="shared" ref="DA69" si="843">_xlfn.STDEV.S(CX69:CX71)</f>
        <v>#DIV/0!</v>
      </c>
      <c r="DB69" s="35">
        <f t="shared" si="20"/>
        <v>0</v>
      </c>
      <c r="DC69" s="131">
        <f t="shared" ref="DC69" si="844">AVERAGE(DB69,DB70,DB71)</f>
        <v>0</v>
      </c>
      <c r="DD69" s="132">
        <f t="shared" ref="DD69" si="845">_xlfn.STDEV.S(DB69:DB71)</f>
        <v>0</v>
      </c>
      <c r="DE69" s="34">
        <v>0</v>
      </c>
      <c r="DF69" s="169">
        <v>0</v>
      </c>
      <c r="DG69" s="167">
        <v>0</v>
      </c>
      <c r="DH69" s="68"/>
      <c r="DI69" s="69"/>
      <c r="DJ69" s="131" t="e">
        <f t="shared" ref="DJ69" si="846">AVERAGE(DH69,DH70,DH71)</f>
        <v>#DIV/0!</v>
      </c>
      <c r="DK69" s="132" t="e">
        <f t="shared" ref="DK69" si="847">_xlfn.STDEV.S(DH69:DH71)</f>
        <v>#DIV/0!</v>
      </c>
      <c r="DL69" s="35">
        <f t="shared" si="22"/>
        <v>0</v>
      </c>
      <c r="DM69" s="131">
        <f t="shared" ref="DM69" si="848">AVERAGE(DL69,DL70,DL71)</f>
        <v>0</v>
      </c>
      <c r="DN69" s="132">
        <f t="shared" ref="DN69" si="849">_xlfn.STDEV.S(DL69:DL71)</f>
        <v>0</v>
      </c>
      <c r="DO69" s="34">
        <v>0</v>
      </c>
      <c r="DP69" s="169">
        <v>0</v>
      </c>
      <c r="DQ69" s="167">
        <v>0</v>
      </c>
      <c r="DR69" s="68"/>
      <c r="DS69" s="69"/>
      <c r="DT69" s="131" t="e">
        <f t="shared" ref="DT69" si="850">AVERAGE(DR69,DR70,DR71)</f>
        <v>#DIV/0!</v>
      </c>
      <c r="DU69" s="132" t="e">
        <f t="shared" ref="DU69" si="851">_xlfn.STDEV.S(DR69:DR71)</f>
        <v>#DIV/0!</v>
      </c>
      <c r="DV69" s="35">
        <f t="shared" si="24"/>
        <v>0</v>
      </c>
      <c r="DW69" s="131">
        <f t="shared" ref="DW69" si="852">AVERAGE(DV69,DV70,DV71)</f>
        <v>0</v>
      </c>
      <c r="DX69" s="132">
        <f t="shared" ref="DX69" si="853">_xlfn.STDEV.S(DV69:DV71)</f>
        <v>0</v>
      </c>
      <c r="DY69" s="34">
        <v>0</v>
      </c>
      <c r="DZ69" s="169">
        <v>0</v>
      </c>
      <c r="EA69" s="167">
        <v>0</v>
      </c>
    </row>
    <row r="70" spans="1:131" x14ac:dyDescent="0.25">
      <c r="A70" s="144"/>
      <c r="B70">
        <v>5.7999999999999996E-3</v>
      </c>
      <c r="C70">
        <v>579.1</v>
      </c>
      <c r="D70" s="141"/>
      <c r="E70" s="134"/>
      <c r="F70" s="35">
        <f t="shared" si="0"/>
        <v>1.528648990564546</v>
      </c>
      <c r="G70" s="131"/>
      <c r="H70" s="166"/>
      <c r="I70" s="34">
        <f t="shared" si="805"/>
        <v>100</v>
      </c>
      <c r="J70" s="169"/>
      <c r="K70" s="167"/>
      <c r="L70">
        <v>0</v>
      </c>
      <c r="M70">
        <v>579.1</v>
      </c>
      <c r="N70" s="131"/>
      <c r="O70" s="135"/>
      <c r="P70" s="35">
        <f t="shared" si="2"/>
        <v>0</v>
      </c>
      <c r="Q70" s="131"/>
      <c r="R70" s="132"/>
      <c r="S70" s="34">
        <v>0</v>
      </c>
      <c r="T70" s="169"/>
      <c r="U70" s="167"/>
      <c r="V70">
        <v>0</v>
      </c>
      <c r="W70">
        <v>579.1</v>
      </c>
      <c r="X70" s="131"/>
      <c r="Y70" s="135"/>
      <c r="Z70" s="35">
        <f t="shared" si="4"/>
        <v>0</v>
      </c>
      <c r="AA70" s="131"/>
      <c r="AB70" s="132"/>
      <c r="AC70" s="34">
        <v>0</v>
      </c>
      <c r="AD70" s="169"/>
      <c r="AE70" s="167"/>
      <c r="AF70">
        <v>0</v>
      </c>
      <c r="AG70">
        <v>579.1</v>
      </c>
      <c r="AH70" s="131"/>
      <c r="AI70" s="135"/>
      <c r="AJ70" s="35">
        <f t="shared" si="6"/>
        <v>0</v>
      </c>
      <c r="AK70" s="131"/>
      <c r="AL70" s="132"/>
      <c r="AM70" s="34">
        <v>0</v>
      </c>
      <c r="AN70" s="169"/>
      <c r="AO70" s="167"/>
      <c r="AP70">
        <v>0</v>
      </c>
      <c r="AQ70">
        <v>579.1</v>
      </c>
      <c r="AR70" s="131"/>
      <c r="AS70" s="135"/>
      <c r="AT70" s="35">
        <f t="shared" si="8"/>
        <v>0</v>
      </c>
      <c r="AU70" s="131"/>
      <c r="AV70" s="132"/>
      <c r="AW70" s="34">
        <v>0</v>
      </c>
      <c r="AX70" s="169"/>
      <c r="AY70" s="167"/>
      <c r="AZ70">
        <v>0</v>
      </c>
      <c r="BA70">
        <v>579.1</v>
      </c>
      <c r="BB70" s="131"/>
      <c r="BC70" s="135"/>
      <c r="BD70" s="35">
        <f t="shared" si="10"/>
        <v>0</v>
      </c>
      <c r="BE70" s="131"/>
      <c r="BF70" s="132"/>
      <c r="BG70" s="34">
        <v>0</v>
      </c>
      <c r="BH70" s="169"/>
      <c r="BI70" s="167"/>
      <c r="BJ70">
        <v>0</v>
      </c>
      <c r="BK70">
        <v>579.1</v>
      </c>
      <c r="BL70" s="131"/>
      <c r="BM70" s="135"/>
      <c r="BN70" s="35">
        <f t="shared" si="12"/>
        <v>0</v>
      </c>
      <c r="BO70" s="131"/>
      <c r="BP70" s="132"/>
      <c r="BQ70" s="34">
        <v>0</v>
      </c>
      <c r="BR70" s="169"/>
      <c r="BS70" s="167"/>
      <c r="BT70">
        <v>0</v>
      </c>
      <c r="BU70">
        <v>579.1</v>
      </c>
      <c r="BV70" s="131"/>
      <c r="BW70" s="133"/>
      <c r="BX70" s="35">
        <f t="shared" si="14"/>
        <v>0</v>
      </c>
      <c r="BY70" s="131"/>
      <c r="BZ70" s="132"/>
      <c r="CA70" s="34">
        <v>0</v>
      </c>
      <c r="CB70" s="169"/>
      <c r="CC70" s="167"/>
      <c r="CD70" s="69"/>
      <c r="CE70" s="69"/>
      <c r="CF70" s="131"/>
      <c r="CG70" s="133"/>
      <c r="CH70" s="35">
        <f t="shared" si="16"/>
        <v>0</v>
      </c>
      <c r="CI70" s="131"/>
      <c r="CJ70" s="132"/>
      <c r="CK70" s="34">
        <v>0</v>
      </c>
      <c r="CL70" s="169"/>
      <c r="CM70" s="167"/>
      <c r="CN70" s="69"/>
      <c r="CO70" s="69"/>
      <c r="CP70" s="131"/>
      <c r="CQ70" s="132"/>
      <c r="CR70" s="35">
        <f t="shared" si="18"/>
        <v>0</v>
      </c>
      <c r="CS70" s="131"/>
      <c r="CT70" s="132"/>
      <c r="CU70" s="34">
        <v>0</v>
      </c>
      <c r="CV70" s="169"/>
      <c r="CW70" s="167"/>
      <c r="CX70" s="69"/>
      <c r="CY70" s="69"/>
      <c r="CZ70" s="131"/>
      <c r="DA70" s="132"/>
      <c r="DB70" s="35">
        <f t="shared" si="20"/>
        <v>0</v>
      </c>
      <c r="DC70" s="131"/>
      <c r="DD70" s="132"/>
      <c r="DE70" s="34">
        <v>0</v>
      </c>
      <c r="DF70" s="169"/>
      <c r="DG70" s="167"/>
      <c r="DH70" s="69"/>
      <c r="DI70" s="69"/>
      <c r="DJ70" s="131"/>
      <c r="DK70" s="132"/>
      <c r="DL70" s="35">
        <f t="shared" si="22"/>
        <v>0</v>
      </c>
      <c r="DM70" s="131"/>
      <c r="DN70" s="132"/>
      <c r="DO70" s="34">
        <v>0</v>
      </c>
      <c r="DP70" s="169"/>
      <c r="DQ70" s="167"/>
      <c r="DR70" s="69"/>
      <c r="DS70" s="69"/>
      <c r="DT70" s="131"/>
      <c r="DU70" s="132"/>
      <c r="DV70" s="35">
        <f t="shared" si="24"/>
        <v>0</v>
      </c>
      <c r="DW70" s="131"/>
      <c r="DX70" s="132"/>
      <c r="DY70" s="34">
        <v>0</v>
      </c>
      <c r="DZ70" s="169"/>
      <c r="EA70" s="167"/>
    </row>
    <row r="71" spans="1:131" x14ac:dyDescent="0.25">
      <c r="A71" s="144"/>
      <c r="B71">
        <v>6.6E-3</v>
      </c>
      <c r="C71">
        <v>579.1</v>
      </c>
      <c r="D71" s="141"/>
      <c r="E71" s="134"/>
      <c r="F71" s="35">
        <f t="shared" ref="F71:F104" si="854">(B71/(6220*0.61))*1000000</f>
        <v>1.7394971271941386</v>
      </c>
      <c r="G71" s="131"/>
      <c r="H71" s="166"/>
      <c r="I71" s="34">
        <f t="shared" si="805"/>
        <v>100</v>
      </c>
      <c r="J71" s="169"/>
      <c r="K71" s="167"/>
      <c r="L71">
        <v>0</v>
      </c>
      <c r="M71">
        <v>579.1</v>
      </c>
      <c r="N71" s="131"/>
      <c r="O71" s="135"/>
      <c r="P71" s="35">
        <f t="shared" ref="P71:P102" si="855">(L71/(6220*0.61))*1000000</f>
        <v>0</v>
      </c>
      <c r="Q71" s="131"/>
      <c r="R71" s="132"/>
      <c r="S71" s="34">
        <v>0</v>
      </c>
      <c r="T71" s="169"/>
      <c r="U71" s="167"/>
      <c r="V71">
        <v>0</v>
      </c>
      <c r="W71">
        <v>579.1</v>
      </c>
      <c r="X71" s="131"/>
      <c r="Y71" s="135"/>
      <c r="Z71" s="35">
        <f t="shared" ref="Z71:Z102" si="856">(V71/(6220*0.61))*1000000</f>
        <v>0</v>
      </c>
      <c r="AA71" s="131"/>
      <c r="AB71" s="132"/>
      <c r="AC71" s="34">
        <v>0</v>
      </c>
      <c r="AD71" s="169"/>
      <c r="AE71" s="167"/>
      <c r="AF71">
        <v>0</v>
      </c>
      <c r="AG71">
        <v>579.1</v>
      </c>
      <c r="AH71" s="131"/>
      <c r="AI71" s="135"/>
      <c r="AJ71" s="35">
        <f t="shared" ref="AJ71:AJ102" si="857">(AF71/(6220*0.61))*1000000</f>
        <v>0</v>
      </c>
      <c r="AK71" s="131"/>
      <c r="AL71" s="132"/>
      <c r="AM71" s="34">
        <v>0</v>
      </c>
      <c r="AN71" s="169"/>
      <c r="AO71" s="167"/>
      <c r="AP71">
        <v>0</v>
      </c>
      <c r="AQ71">
        <v>579.1</v>
      </c>
      <c r="AR71" s="131"/>
      <c r="AS71" s="135"/>
      <c r="AT71" s="35">
        <f t="shared" ref="AT71:AT102" si="858">(AP71/(6220*0.61))*1000000</f>
        <v>0</v>
      </c>
      <c r="AU71" s="131"/>
      <c r="AV71" s="132"/>
      <c r="AW71" s="34">
        <v>0</v>
      </c>
      <c r="AX71" s="169"/>
      <c r="AY71" s="167"/>
      <c r="AZ71">
        <v>0</v>
      </c>
      <c r="BA71">
        <v>579.1</v>
      </c>
      <c r="BB71" s="131"/>
      <c r="BC71" s="135"/>
      <c r="BD71" s="35">
        <f t="shared" ref="BD71:BD102" si="859">(AZ71/(6220*0.61))*1000000</f>
        <v>0</v>
      </c>
      <c r="BE71" s="131"/>
      <c r="BF71" s="132"/>
      <c r="BG71" s="34">
        <v>0</v>
      </c>
      <c r="BH71" s="169"/>
      <c r="BI71" s="167"/>
      <c r="BJ71">
        <v>0</v>
      </c>
      <c r="BK71">
        <v>579.1</v>
      </c>
      <c r="BL71" s="131"/>
      <c r="BM71" s="135"/>
      <c r="BN71" s="35">
        <f t="shared" ref="BN71:BN102" si="860">(BJ71/(6220*0.61))*1000000</f>
        <v>0</v>
      </c>
      <c r="BO71" s="131"/>
      <c r="BP71" s="132"/>
      <c r="BQ71" s="34">
        <v>0</v>
      </c>
      <c r="BR71" s="169"/>
      <c r="BS71" s="167"/>
      <c r="BT71">
        <v>0</v>
      </c>
      <c r="BU71">
        <v>579.1</v>
      </c>
      <c r="BV71" s="131"/>
      <c r="BW71" s="133"/>
      <c r="BX71" s="35">
        <f t="shared" ref="BX71:BX102" si="861">(BT71/(6220*0.61))*1000000</f>
        <v>0</v>
      </c>
      <c r="BY71" s="131"/>
      <c r="BZ71" s="132"/>
      <c r="CA71" s="34">
        <v>0</v>
      </c>
      <c r="CB71" s="169"/>
      <c r="CC71" s="167"/>
      <c r="CD71" s="69"/>
      <c r="CE71" s="69"/>
      <c r="CF71" s="131"/>
      <c r="CG71" s="133"/>
      <c r="CH71" s="35">
        <f t="shared" ref="CH71:CH102" si="862">(CD71/(6220*0.61))*1000000</f>
        <v>0</v>
      </c>
      <c r="CI71" s="131"/>
      <c r="CJ71" s="132"/>
      <c r="CK71" s="34">
        <v>0</v>
      </c>
      <c r="CL71" s="169"/>
      <c r="CM71" s="167"/>
      <c r="CN71" s="69"/>
      <c r="CO71" s="69"/>
      <c r="CP71" s="131"/>
      <c r="CQ71" s="132"/>
      <c r="CR71" s="35">
        <f t="shared" ref="CR71:CR102" si="863">(CN71/(6220*0.61))*1000000</f>
        <v>0</v>
      </c>
      <c r="CS71" s="131"/>
      <c r="CT71" s="132"/>
      <c r="CU71" s="34">
        <v>0</v>
      </c>
      <c r="CV71" s="169"/>
      <c r="CW71" s="167"/>
      <c r="CX71" s="69"/>
      <c r="CY71" s="69"/>
      <c r="CZ71" s="131"/>
      <c r="DA71" s="132"/>
      <c r="DB71" s="35">
        <f t="shared" ref="DB71:DB102" si="864">(CX71/(6220*0.61))*1000000</f>
        <v>0</v>
      </c>
      <c r="DC71" s="131"/>
      <c r="DD71" s="132"/>
      <c r="DE71" s="34">
        <v>0</v>
      </c>
      <c r="DF71" s="169"/>
      <c r="DG71" s="167"/>
      <c r="DH71" s="69"/>
      <c r="DI71" s="69"/>
      <c r="DJ71" s="131"/>
      <c r="DK71" s="132"/>
      <c r="DL71" s="35">
        <f t="shared" ref="DL71:DL102" si="865">(DH71/(6220*0.61))*1000000</f>
        <v>0</v>
      </c>
      <c r="DM71" s="131"/>
      <c r="DN71" s="132"/>
      <c r="DO71" s="34">
        <v>0</v>
      </c>
      <c r="DP71" s="169"/>
      <c r="DQ71" s="167"/>
      <c r="DR71" s="69"/>
      <c r="DS71" s="69"/>
      <c r="DT71" s="131"/>
      <c r="DU71" s="132"/>
      <c r="DV71" s="35">
        <f t="shared" ref="DV71:DV102" si="866">(DR71/(6220*0.61))*1000000</f>
        <v>0</v>
      </c>
      <c r="DW71" s="131"/>
      <c r="DX71" s="132"/>
      <c r="DY71" s="34">
        <v>0</v>
      </c>
      <c r="DZ71" s="169"/>
      <c r="EA71" s="167"/>
    </row>
    <row r="72" spans="1:131" x14ac:dyDescent="0.25">
      <c r="A72" s="161" t="s">
        <v>22</v>
      </c>
      <c r="B72">
        <v>1.2500000000000001E-2</v>
      </c>
      <c r="C72">
        <v>579.1</v>
      </c>
      <c r="D72" s="141">
        <f t="shared" ref="D72" si="867">AVERAGE(B72,B73,B74)</f>
        <v>1.3233333333333333E-2</v>
      </c>
      <c r="E72" s="134">
        <f t="shared" ref="E72" si="868">_xlfn.STDEV.S(B72:B74)</f>
        <v>6.4291005073286334E-4</v>
      </c>
      <c r="F72" s="35">
        <f t="shared" si="854"/>
        <v>3.294502134837384</v>
      </c>
      <c r="G72" s="131">
        <f>AVERAGE(F72,F73,F74)</f>
        <v>3.4877795934145102</v>
      </c>
      <c r="H72" s="166">
        <f t="shared" ref="H72" si="869">_xlfn.STDEV.S(F72:F74)</f>
        <v>0.16944548277182617</v>
      </c>
      <c r="I72" s="34">
        <f>(F72/F72)*100</f>
        <v>100</v>
      </c>
      <c r="J72" s="169">
        <f>AVERAGE(I72:I74)</f>
        <v>100</v>
      </c>
      <c r="K72" s="167">
        <f>_xlfn.STDEV.S(I72:I74)</f>
        <v>0</v>
      </c>
      <c r="L72">
        <v>0</v>
      </c>
      <c r="M72">
        <v>579.1</v>
      </c>
      <c r="N72" s="131">
        <f t="shared" ref="N72" si="870">AVERAGE(L72,L73,L74)</f>
        <v>0</v>
      </c>
      <c r="O72" s="135">
        <f t="shared" ref="O72" si="871">_xlfn.STDEV.S(L72:L74)</f>
        <v>0</v>
      </c>
      <c r="P72" s="35">
        <f t="shared" si="855"/>
        <v>0</v>
      </c>
      <c r="Q72" s="131">
        <f t="shared" ref="Q72" si="872">AVERAGE(P72,P73,P74)</f>
        <v>0</v>
      </c>
      <c r="R72" s="132">
        <f t="shared" ref="R72" si="873">_xlfn.STDEV.S(P72:P74)</f>
        <v>0</v>
      </c>
      <c r="S72" s="34">
        <f>(P72/$G$72)*100</f>
        <v>0</v>
      </c>
      <c r="T72" s="169">
        <f>AVERAGE(S72:S74)</f>
        <v>0</v>
      </c>
      <c r="U72" s="167">
        <f>_xlfn.STDEV.S(S72:S74)</f>
        <v>0</v>
      </c>
      <c r="V72">
        <v>0</v>
      </c>
      <c r="W72">
        <v>579.1</v>
      </c>
      <c r="X72" s="131">
        <f t="shared" ref="X72" si="874">AVERAGE(V72,V73,V74)</f>
        <v>0</v>
      </c>
      <c r="Y72" s="135">
        <f t="shared" ref="Y72" si="875">_xlfn.STDEV.S(V72:V74)</f>
        <v>0</v>
      </c>
      <c r="Z72" s="35">
        <f t="shared" si="856"/>
        <v>0</v>
      </c>
      <c r="AA72" s="131">
        <f t="shared" ref="AA72" si="876">AVERAGE(Z72,Z73,Z74)</f>
        <v>0</v>
      </c>
      <c r="AB72" s="132">
        <f t="shared" ref="AB72" si="877">_xlfn.STDEV.S(Z72:Z74)</f>
        <v>0</v>
      </c>
      <c r="AC72" s="34">
        <f>(Z72/$G$72)*100</f>
        <v>0</v>
      </c>
      <c r="AD72" s="169">
        <f>AVERAGE(AC72:AC74)</f>
        <v>0</v>
      </c>
      <c r="AE72" s="167">
        <f>_xlfn.STDEV.S(AC72:AC74)</f>
        <v>0</v>
      </c>
      <c r="AF72">
        <v>0</v>
      </c>
      <c r="AG72">
        <v>579.1</v>
      </c>
      <c r="AH72" s="131">
        <f t="shared" ref="AH72" si="878">AVERAGE(AF72,AF73,AF74)</f>
        <v>0</v>
      </c>
      <c r="AI72" s="135">
        <f t="shared" ref="AI72" si="879">_xlfn.STDEV.S(AF72:AF74)</f>
        <v>0</v>
      </c>
      <c r="AJ72" s="35">
        <f t="shared" si="857"/>
        <v>0</v>
      </c>
      <c r="AK72" s="131">
        <f t="shared" ref="AK72" si="880">AVERAGE(AJ72,AJ73,AJ74)</f>
        <v>0</v>
      </c>
      <c r="AL72" s="132">
        <f t="shared" ref="AL72" si="881">_xlfn.STDEV.S(AJ72:AJ74)</f>
        <v>0</v>
      </c>
      <c r="AM72" s="34">
        <f>(AJ72/$G$72)*100</f>
        <v>0</v>
      </c>
      <c r="AN72" s="169">
        <f>AVERAGE(AM72:AM74)</f>
        <v>0</v>
      </c>
      <c r="AO72" s="167">
        <f>_xlfn.STDEV.S(AM72:AM74)</f>
        <v>0</v>
      </c>
      <c r="AP72">
        <v>0</v>
      </c>
      <c r="AQ72">
        <v>579.1</v>
      </c>
      <c r="AR72" s="131">
        <f t="shared" ref="AR72" si="882">AVERAGE(AP72,AP73,AP74)</f>
        <v>0</v>
      </c>
      <c r="AS72" s="135">
        <f t="shared" ref="AS72" si="883">_xlfn.STDEV.S(AP72:AP74)</f>
        <v>0</v>
      </c>
      <c r="AT72" s="35">
        <f t="shared" si="858"/>
        <v>0</v>
      </c>
      <c r="AU72" s="131">
        <f t="shared" ref="AU72" si="884">AVERAGE(AT72,AT73,AT74)</f>
        <v>0</v>
      </c>
      <c r="AV72" s="132">
        <f t="shared" ref="AV72" si="885">_xlfn.STDEV.S(AT72:AT74)</f>
        <v>0</v>
      </c>
      <c r="AW72" s="34">
        <f>(AT72/$G$72)*100</f>
        <v>0</v>
      </c>
      <c r="AX72" s="169">
        <f>AVERAGE(AW72:AW74)</f>
        <v>0</v>
      </c>
      <c r="AY72" s="167">
        <f>_xlfn.STDEV.S(AW72:AW74)</f>
        <v>0</v>
      </c>
      <c r="AZ72">
        <v>0</v>
      </c>
      <c r="BA72">
        <v>579.1</v>
      </c>
      <c r="BB72" s="131">
        <f t="shared" ref="BB72" si="886">AVERAGE(AZ72,AZ73,AZ74)</f>
        <v>0</v>
      </c>
      <c r="BC72" s="135">
        <f t="shared" ref="BC72" si="887">_xlfn.STDEV.S(AZ72:AZ74)</f>
        <v>0</v>
      </c>
      <c r="BD72" s="35">
        <f t="shared" si="859"/>
        <v>0</v>
      </c>
      <c r="BE72" s="131">
        <f t="shared" ref="BE72" si="888">AVERAGE(BD72,BD73,BD74)</f>
        <v>0</v>
      </c>
      <c r="BF72" s="132">
        <f t="shared" ref="BF72" si="889">_xlfn.STDEV.S(BD72:BD74)</f>
        <v>0</v>
      </c>
      <c r="BG72" s="34">
        <f>(BD72/$G$72)*100</f>
        <v>0</v>
      </c>
      <c r="BH72" s="169">
        <f>AVERAGE(BG72:BG74)</f>
        <v>0</v>
      </c>
      <c r="BI72" s="167">
        <f>_xlfn.STDEV.S(BG72:BG74)</f>
        <v>0</v>
      </c>
      <c r="BJ72">
        <v>0</v>
      </c>
      <c r="BK72">
        <v>579.1</v>
      </c>
      <c r="BL72" s="131">
        <f t="shared" ref="BL72" si="890">AVERAGE(BJ72,BJ73,BJ74)</f>
        <v>0</v>
      </c>
      <c r="BM72" s="135">
        <f t="shared" ref="BM72" si="891">_xlfn.STDEV.S(BJ72:BJ74)</f>
        <v>0</v>
      </c>
      <c r="BN72" s="35">
        <f t="shared" si="860"/>
        <v>0</v>
      </c>
      <c r="BO72" s="131">
        <f t="shared" ref="BO72" si="892">AVERAGE(BN72,BN73,BN74)</f>
        <v>0</v>
      </c>
      <c r="BP72" s="132">
        <f t="shared" ref="BP72" si="893">_xlfn.STDEV.S(BN72:BN74)</f>
        <v>0</v>
      </c>
      <c r="BQ72" s="34">
        <f>(BN72/$G$72)*100</f>
        <v>0</v>
      </c>
      <c r="BR72" s="169">
        <f>AVERAGE(BQ72:BQ74)</f>
        <v>0</v>
      </c>
      <c r="BS72" s="167">
        <f>_xlfn.STDEV.S(BQ72:BQ74)</f>
        <v>0</v>
      </c>
      <c r="BT72">
        <v>0</v>
      </c>
      <c r="BU72">
        <v>579.1</v>
      </c>
      <c r="BV72" s="131">
        <f t="shared" ref="BV72" si="894">AVERAGE(BT72,BT73,BT74)</f>
        <v>0</v>
      </c>
      <c r="BW72" s="133">
        <f t="shared" ref="BW72" si="895">_xlfn.STDEV.S(BT72:BT74)</f>
        <v>0</v>
      </c>
      <c r="BX72" s="35">
        <f t="shared" si="861"/>
        <v>0</v>
      </c>
      <c r="BY72" s="131">
        <f t="shared" ref="BY72" si="896">AVERAGE(BX72,BX73,BX74)</f>
        <v>0</v>
      </c>
      <c r="BZ72" s="132">
        <f t="shared" ref="BZ72" si="897">_xlfn.STDEV.S(BX72:BX74)</f>
        <v>0</v>
      </c>
      <c r="CA72" s="34">
        <f>(BX72/$G$72)*100</f>
        <v>0</v>
      </c>
      <c r="CB72" s="169">
        <f>AVERAGE(CA72:CA74)</f>
        <v>0</v>
      </c>
      <c r="CC72" s="167">
        <f>_xlfn.STDEV.S(CA72:CA74)</f>
        <v>0</v>
      </c>
      <c r="CD72" s="68"/>
      <c r="CE72" s="69"/>
      <c r="CF72" s="131" t="e">
        <f t="shared" ref="CF72" si="898">AVERAGE(CD72,CD73,CD74)</f>
        <v>#DIV/0!</v>
      </c>
      <c r="CG72" s="133" t="e">
        <f t="shared" ref="CG72" si="899">_xlfn.STDEV.S(CD72:CD74)</f>
        <v>#DIV/0!</v>
      </c>
      <c r="CH72" s="35">
        <f t="shared" si="862"/>
        <v>0</v>
      </c>
      <c r="CI72" s="131">
        <f t="shared" ref="CI72" si="900">AVERAGE(CH72,CH73,CH74)</f>
        <v>0</v>
      </c>
      <c r="CJ72" s="132">
        <f t="shared" ref="CJ72" si="901">_xlfn.STDEV.S(CH72:CH74)</f>
        <v>0</v>
      </c>
      <c r="CK72" s="34">
        <f>(CH72/$G$72)*100</f>
        <v>0</v>
      </c>
      <c r="CL72" s="169">
        <f>AVERAGE(CK72:CK74)</f>
        <v>0</v>
      </c>
      <c r="CM72" s="167">
        <f>_xlfn.STDEV.S(CK72:CK74)</f>
        <v>0</v>
      </c>
      <c r="CN72" s="68"/>
      <c r="CO72" s="69"/>
      <c r="CP72" s="131" t="e">
        <f t="shared" ref="CP72" si="902">AVERAGE(CN72,CN73,CN74)</f>
        <v>#DIV/0!</v>
      </c>
      <c r="CQ72" s="132" t="e">
        <f t="shared" ref="CQ72" si="903">_xlfn.STDEV.S(CN72:CN74)</f>
        <v>#DIV/0!</v>
      </c>
      <c r="CR72" s="35">
        <f t="shared" si="863"/>
        <v>0</v>
      </c>
      <c r="CS72" s="131">
        <f t="shared" ref="CS72" si="904">AVERAGE(CR72,CR73,CR74)</f>
        <v>0</v>
      </c>
      <c r="CT72" s="132">
        <f t="shared" ref="CT72" si="905">_xlfn.STDEV.S(CR72:CR74)</f>
        <v>0</v>
      </c>
      <c r="CU72" s="34">
        <f>(CR72/$G$72)*100</f>
        <v>0</v>
      </c>
      <c r="CV72" s="169">
        <f>AVERAGE(CU72:CU74)</f>
        <v>0</v>
      </c>
      <c r="CW72" s="167">
        <f>_xlfn.STDEV.S(CU72:CU74)</f>
        <v>0</v>
      </c>
      <c r="CX72" s="68"/>
      <c r="CY72" s="69"/>
      <c r="CZ72" s="131" t="e">
        <f t="shared" ref="CZ72" si="906">AVERAGE(CX72,CX73,CX74)</f>
        <v>#DIV/0!</v>
      </c>
      <c r="DA72" s="132" t="e">
        <f t="shared" ref="DA72" si="907">_xlfn.STDEV.S(CX72:CX74)</f>
        <v>#DIV/0!</v>
      </c>
      <c r="DB72" s="35">
        <f t="shared" si="864"/>
        <v>0</v>
      </c>
      <c r="DC72" s="131">
        <f t="shared" ref="DC72" si="908">AVERAGE(DB72,DB73,DB74)</f>
        <v>0</v>
      </c>
      <c r="DD72" s="132">
        <f t="shared" ref="DD72" si="909">_xlfn.STDEV.S(DB72:DB74)</f>
        <v>0</v>
      </c>
      <c r="DE72" s="34">
        <f>(DB72/$G$72)*100</f>
        <v>0</v>
      </c>
      <c r="DF72" s="169">
        <f>AVERAGE(DE72:DE74)</f>
        <v>0</v>
      </c>
      <c r="DG72" s="167">
        <f>_xlfn.STDEV.S(DE72:DE74)</f>
        <v>0</v>
      </c>
      <c r="DH72" s="68"/>
      <c r="DI72" s="69"/>
      <c r="DJ72" s="131" t="e">
        <f t="shared" ref="DJ72" si="910">AVERAGE(DH72,DH73,DH74)</f>
        <v>#DIV/0!</v>
      </c>
      <c r="DK72" s="132" t="e">
        <f t="shared" ref="DK72" si="911">_xlfn.STDEV.S(DH72:DH74)</f>
        <v>#DIV/0!</v>
      </c>
      <c r="DL72" s="35">
        <f t="shared" si="865"/>
        <v>0</v>
      </c>
      <c r="DM72" s="131">
        <f t="shared" ref="DM72" si="912">AVERAGE(DL72,DL73,DL74)</f>
        <v>0</v>
      </c>
      <c r="DN72" s="132">
        <f t="shared" ref="DN72" si="913">_xlfn.STDEV.S(DL72:DL74)</f>
        <v>0</v>
      </c>
      <c r="DO72" s="34">
        <f>(DL72/$G$72)*100</f>
        <v>0</v>
      </c>
      <c r="DP72" s="169">
        <f>AVERAGE(DO72:DO74)</f>
        <v>0</v>
      </c>
      <c r="DQ72" s="167">
        <f>_xlfn.STDEV.S(DO72:DO74)</f>
        <v>0</v>
      </c>
      <c r="DR72" s="68"/>
      <c r="DS72" s="69"/>
      <c r="DT72" s="131" t="e">
        <f t="shared" ref="DT72" si="914">AVERAGE(DR72,DR73,DR74)</f>
        <v>#DIV/0!</v>
      </c>
      <c r="DU72" s="132" t="e">
        <f t="shared" ref="DU72" si="915">_xlfn.STDEV.S(DR72:DR74)</f>
        <v>#DIV/0!</v>
      </c>
      <c r="DV72" s="35">
        <f t="shared" si="866"/>
        <v>0</v>
      </c>
      <c r="DW72" s="131">
        <f t="shared" ref="DW72" si="916">AVERAGE(DV72,DV73,DV74)</f>
        <v>0</v>
      </c>
      <c r="DX72" s="132">
        <f t="shared" ref="DX72" si="917">_xlfn.STDEV.S(DV72:DV74)</f>
        <v>0</v>
      </c>
      <c r="DY72" s="34">
        <f>(DV72/$G$72)*100</f>
        <v>0</v>
      </c>
      <c r="DZ72" s="169">
        <f>AVERAGE(DY72:DY74)</f>
        <v>0</v>
      </c>
      <c r="EA72" s="167">
        <f>_xlfn.STDEV.S(DY72:DY74)</f>
        <v>0</v>
      </c>
    </row>
    <row r="73" spans="1:131" x14ac:dyDescent="0.25">
      <c r="A73" s="161"/>
      <c r="B73">
        <v>1.35E-2</v>
      </c>
      <c r="C73">
        <v>579.1</v>
      </c>
      <c r="D73" s="141"/>
      <c r="E73" s="134"/>
      <c r="F73" s="35">
        <f t="shared" si="854"/>
        <v>3.5580623056243739</v>
      </c>
      <c r="G73" s="131"/>
      <c r="H73" s="166"/>
      <c r="I73" s="34">
        <f>(F73/F73)*100</f>
        <v>100</v>
      </c>
      <c r="J73" s="169"/>
      <c r="K73" s="167"/>
      <c r="L73">
        <v>0</v>
      </c>
      <c r="M73">
        <v>579.1</v>
      </c>
      <c r="N73" s="131"/>
      <c r="O73" s="135"/>
      <c r="P73" s="35">
        <f t="shared" si="855"/>
        <v>0</v>
      </c>
      <c r="Q73" s="131"/>
      <c r="R73" s="132"/>
      <c r="S73" s="34">
        <f t="shared" ref="S73:S74" si="918">(P73/$G$72)*100</f>
        <v>0</v>
      </c>
      <c r="T73" s="169"/>
      <c r="U73" s="167"/>
      <c r="V73">
        <v>0</v>
      </c>
      <c r="W73">
        <v>579.1</v>
      </c>
      <c r="X73" s="131"/>
      <c r="Y73" s="135"/>
      <c r="Z73" s="35">
        <f t="shared" si="856"/>
        <v>0</v>
      </c>
      <c r="AA73" s="131"/>
      <c r="AB73" s="132"/>
      <c r="AC73" s="34">
        <f t="shared" ref="AC73:AC74" si="919">(Z73/$G$72)*100</f>
        <v>0</v>
      </c>
      <c r="AD73" s="169"/>
      <c r="AE73" s="167"/>
      <c r="AF73">
        <v>0</v>
      </c>
      <c r="AG73">
        <v>579.1</v>
      </c>
      <c r="AH73" s="131"/>
      <c r="AI73" s="135"/>
      <c r="AJ73" s="35">
        <f t="shared" si="857"/>
        <v>0</v>
      </c>
      <c r="AK73" s="131"/>
      <c r="AL73" s="132"/>
      <c r="AM73" s="34">
        <f t="shared" ref="AM73:AM74" si="920">(AJ73/$G$72)*100</f>
        <v>0</v>
      </c>
      <c r="AN73" s="169"/>
      <c r="AO73" s="167"/>
      <c r="AP73">
        <v>0</v>
      </c>
      <c r="AQ73">
        <v>579.1</v>
      </c>
      <c r="AR73" s="131"/>
      <c r="AS73" s="135"/>
      <c r="AT73" s="35">
        <f t="shared" si="858"/>
        <v>0</v>
      </c>
      <c r="AU73" s="131"/>
      <c r="AV73" s="132"/>
      <c r="AW73" s="34">
        <f t="shared" ref="AW73:AW74" si="921">(AT73/$G$72)*100</f>
        <v>0</v>
      </c>
      <c r="AX73" s="169"/>
      <c r="AY73" s="167"/>
      <c r="AZ73">
        <v>0</v>
      </c>
      <c r="BA73">
        <v>579.1</v>
      </c>
      <c r="BB73" s="131"/>
      <c r="BC73" s="135"/>
      <c r="BD73" s="35">
        <f t="shared" si="859"/>
        <v>0</v>
      </c>
      <c r="BE73" s="131"/>
      <c r="BF73" s="132"/>
      <c r="BG73" s="34">
        <f t="shared" ref="BG73:BG74" si="922">(BD73/$G$72)*100</f>
        <v>0</v>
      </c>
      <c r="BH73" s="169"/>
      <c r="BI73" s="167"/>
      <c r="BJ73">
        <v>0</v>
      </c>
      <c r="BK73">
        <v>579.1</v>
      </c>
      <c r="BL73" s="131"/>
      <c r="BM73" s="135"/>
      <c r="BN73" s="35">
        <f t="shared" si="860"/>
        <v>0</v>
      </c>
      <c r="BO73" s="131"/>
      <c r="BP73" s="132"/>
      <c r="BQ73" s="34">
        <f t="shared" ref="BQ73:BQ74" si="923">(BN73/$G$72)*100</f>
        <v>0</v>
      </c>
      <c r="BR73" s="169"/>
      <c r="BS73" s="167"/>
      <c r="BT73">
        <v>0</v>
      </c>
      <c r="BU73">
        <v>579.1</v>
      </c>
      <c r="BV73" s="131"/>
      <c r="BW73" s="133"/>
      <c r="BX73" s="35">
        <f t="shared" si="861"/>
        <v>0</v>
      </c>
      <c r="BY73" s="131"/>
      <c r="BZ73" s="132"/>
      <c r="CA73" s="34">
        <f t="shared" ref="CA73:CA74" si="924">(BX73/$G$72)*100</f>
        <v>0</v>
      </c>
      <c r="CB73" s="169"/>
      <c r="CC73" s="167"/>
      <c r="CD73" s="69"/>
      <c r="CE73" s="69"/>
      <c r="CF73" s="131"/>
      <c r="CG73" s="133"/>
      <c r="CH73" s="35">
        <f t="shared" si="862"/>
        <v>0</v>
      </c>
      <c r="CI73" s="131"/>
      <c r="CJ73" s="132"/>
      <c r="CK73" s="34">
        <f t="shared" ref="CK73:CK74" si="925">(CH73/$G$72)*100</f>
        <v>0</v>
      </c>
      <c r="CL73" s="169"/>
      <c r="CM73" s="167"/>
      <c r="CN73" s="69"/>
      <c r="CO73" s="69"/>
      <c r="CP73" s="131"/>
      <c r="CQ73" s="132"/>
      <c r="CR73" s="35">
        <f t="shared" si="863"/>
        <v>0</v>
      </c>
      <c r="CS73" s="131"/>
      <c r="CT73" s="132"/>
      <c r="CU73" s="34">
        <f t="shared" ref="CU73:CU74" si="926">(CR73/$G$72)*100</f>
        <v>0</v>
      </c>
      <c r="CV73" s="169"/>
      <c r="CW73" s="167"/>
      <c r="CX73" s="69"/>
      <c r="CY73" s="69"/>
      <c r="CZ73" s="131"/>
      <c r="DA73" s="132"/>
      <c r="DB73" s="35">
        <f t="shared" si="864"/>
        <v>0</v>
      </c>
      <c r="DC73" s="131"/>
      <c r="DD73" s="132"/>
      <c r="DE73" s="34">
        <f t="shared" ref="DE73:DE74" si="927">(DB73/$G$72)*100</f>
        <v>0</v>
      </c>
      <c r="DF73" s="169"/>
      <c r="DG73" s="167"/>
      <c r="DH73" s="69"/>
      <c r="DI73" s="69"/>
      <c r="DJ73" s="131"/>
      <c r="DK73" s="132"/>
      <c r="DL73" s="35">
        <f t="shared" si="865"/>
        <v>0</v>
      </c>
      <c r="DM73" s="131"/>
      <c r="DN73" s="132"/>
      <c r="DO73" s="34">
        <f t="shared" ref="DO73:DO74" si="928">(DL73/$G$72)*100</f>
        <v>0</v>
      </c>
      <c r="DP73" s="169"/>
      <c r="DQ73" s="167"/>
      <c r="DR73" s="69"/>
      <c r="DS73" s="69"/>
      <c r="DT73" s="131"/>
      <c r="DU73" s="132"/>
      <c r="DV73" s="35">
        <f t="shared" si="866"/>
        <v>0</v>
      </c>
      <c r="DW73" s="131"/>
      <c r="DX73" s="132"/>
      <c r="DY73" s="34">
        <f t="shared" ref="DY73:DY74" si="929">(DV73/$G$72)*100</f>
        <v>0</v>
      </c>
      <c r="DZ73" s="169"/>
      <c r="EA73" s="167"/>
    </row>
    <row r="74" spans="1:131" x14ac:dyDescent="0.25">
      <c r="A74" s="161"/>
      <c r="B74">
        <v>1.37E-2</v>
      </c>
      <c r="C74">
        <v>579.1</v>
      </c>
      <c r="D74" s="141"/>
      <c r="E74" s="134"/>
      <c r="F74" s="35">
        <f t="shared" si="854"/>
        <v>3.6107743397817726</v>
      </c>
      <c r="G74" s="131"/>
      <c r="H74" s="166"/>
      <c r="I74" s="34">
        <f t="shared" ref="I74:I77" si="930">(F74/F74)*100</f>
        <v>100</v>
      </c>
      <c r="J74" s="169"/>
      <c r="K74" s="167"/>
      <c r="L74">
        <v>0</v>
      </c>
      <c r="M74">
        <v>579.1</v>
      </c>
      <c r="N74" s="131"/>
      <c r="O74" s="135"/>
      <c r="P74" s="35">
        <f t="shared" si="855"/>
        <v>0</v>
      </c>
      <c r="Q74" s="131"/>
      <c r="R74" s="132"/>
      <c r="S74" s="34">
        <f t="shared" si="918"/>
        <v>0</v>
      </c>
      <c r="T74" s="169"/>
      <c r="U74" s="167"/>
      <c r="V74">
        <v>0</v>
      </c>
      <c r="W74">
        <v>579.1</v>
      </c>
      <c r="X74" s="131"/>
      <c r="Y74" s="135"/>
      <c r="Z74" s="35">
        <f t="shared" si="856"/>
        <v>0</v>
      </c>
      <c r="AA74" s="131"/>
      <c r="AB74" s="132"/>
      <c r="AC74" s="34">
        <f t="shared" si="919"/>
        <v>0</v>
      </c>
      <c r="AD74" s="169"/>
      <c r="AE74" s="167"/>
      <c r="AF74">
        <v>0</v>
      </c>
      <c r="AG74">
        <v>579.1</v>
      </c>
      <c r="AH74" s="131"/>
      <c r="AI74" s="135"/>
      <c r="AJ74" s="35">
        <f t="shared" si="857"/>
        <v>0</v>
      </c>
      <c r="AK74" s="131"/>
      <c r="AL74" s="132"/>
      <c r="AM74" s="34">
        <f t="shared" si="920"/>
        <v>0</v>
      </c>
      <c r="AN74" s="169"/>
      <c r="AO74" s="167"/>
      <c r="AP74">
        <v>0</v>
      </c>
      <c r="AQ74">
        <v>579.1</v>
      </c>
      <c r="AR74" s="131"/>
      <c r="AS74" s="135"/>
      <c r="AT74" s="35">
        <f t="shared" si="858"/>
        <v>0</v>
      </c>
      <c r="AU74" s="131"/>
      <c r="AV74" s="132"/>
      <c r="AW74" s="34">
        <f t="shared" si="921"/>
        <v>0</v>
      </c>
      <c r="AX74" s="169"/>
      <c r="AY74" s="167"/>
      <c r="AZ74">
        <v>0</v>
      </c>
      <c r="BA74">
        <v>579.1</v>
      </c>
      <c r="BB74" s="131"/>
      <c r="BC74" s="135"/>
      <c r="BD74" s="35">
        <f t="shared" si="859"/>
        <v>0</v>
      </c>
      <c r="BE74" s="131"/>
      <c r="BF74" s="132"/>
      <c r="BG74" s="34">
        <f t="shared" si="922"/>
        <v>0</v>
      </c>
      <c r="BH74" s="169"/>
      <c r="BI74" s="167"/>
      <c r="BJ74">
        <v>0</v>
      </c>
      <c r="BK74">
        <v>579.1</v>
      </c>
      <c r="BL74" s="131"/>
      <c r="BM74" s="135"/>
      <c r="BN74" s="35">
        <f t="shared" si="860"/>
        <v>0</v>
      </c>
      <c r="BO74" s="131"/>
      <c r="BP74" s="132"/>
      <c r="BQ74" s="34">
        <f t="shared" si="923"/>
        <v>0</v>
      </c>
      <c r="BR74" s="169"/>
      <c r="BS74" s="167"/>
      <c r="BT74">
        <v>0</v>
      </c>
      <c r="BU74">
        <v>579.1</v>
      </c>
      <c r="BV74" s="131"/>
      <c r="BW74" s="133"/>
      <c r="BX74" s="35">
        <f t="shared" si="861"/>
        <v>0</v>
      </c>
      <c r="BY74" s="131"/>
      <c r="BZ74" s="132"/>
      <c r="CA74" s="34">
        <f t="shared" si="924"/>
        <v>0</v>
      </c>
      <c r="CB74" s="169"/>
      <c r="CC74" s="167"/>
      <c r="CD74" s="69"/>
      <c r="CE74" s="69"/>
      <c r="CF74" s="131"/>
      <c r="CG74" s="133"/>
      <c r="CH74" s="35">
        <f t="shared" si="862"/>
        <v>0</v>
      </c>
      <c r="CI74" s="131"/>
      <c r="CJ74" s="132"/>
      <c r="CK74" s="34">
        <f t="shared" si="925"/>
        <v>0</v>
      </c>
      <c r="CL74" s="169"/>
      <c r="CM74" s="167"/>
      <c r="CN74" s="69"/>
      <c r="CO74" s="69"/>
      <c r="CP74" s="131"/>
      <c r="CQ74" s="132"/>
      <c r="CR74" s="35">
        <f t="shared" si="863"/>
        <v>0</v>
      </c>
      <c r="CS74" s="131"/>
      <c r="CT74" s="132"/>
      <c r="CU74" s="34">
        <f t="shared" si="926"/>
        <v>0</v>
      </c>
      <c r="CV74" s="169"/>
      <c r="CW74" s="167"/>
      <c r="CX74" s="69"/>
      <c r="CY74" s="69"/>
      <c r="CZ74" s="131"/>
      <c r="DA74" s="132"/>
      <c r="DB74" s="35">
        <f t="shared" si="864"/>
        <v>0</v>
      </c>
      <c r="DC74" s="131"/>
      <c r="DD74" s="132"/>
      <c r="DE74" s="34">
        <f t="shared" si="927"/>
        <v>0</v>
      </c>
      <c r="DF74" s="169"/>
      <c r="DG74" s="167"/>
      <c r="DH74" s="69"/>
      <c r="DI74" s="69"/>
      <c r="DJ74" s="131"/>
      <c r="DK74" s="132"/>
      <c r="DL74" s="35">
        <f t="shared" si="865"/>
        <v>0</v>
      </c>
      <c r="DM74" s="131"/>
      <c r="DN74" s="132"/>
      <c r="DO74" s="34">
        <f t="shared" si="928"/>
        <v>0</v>
      </c>
      <c r="DP74" s="169"/>
      <c r="DQ74" s="167"/>
      <c r="DR74" s="69"/>
      <c r="DS74" s="69"/>
      <c r="DT74" s="131"/>
      <c r="DU74" s="132"/>
      <c r="DV74" s="35">
        <f t="shared" si="866"/>
        <v>0</v>
      </c>
      <c r="DW74" s="131"/>
      <c r="DX74" s="132"/>
      <c r="DY74" s="34">
        <f t="shared" si="929"/>
        <v>0</v>
      </c>
      <c r="DZ74" s="169"/>
      <c r="EA74" s="167"/>
    </row>
    <row r="75" spans="1:131" x14ac:dyDescent="0.25">
      <c r="A75" s="150" t="s">
        <v>35</v>
      </c>
      <c r="B75" s="59">
        <v>1E-4</v>
      </c>
      <c r="C75">
        <v>579.1</v>
      </c>
      <c r="D75" s="141">
        <f>AVERAGE(B75,B77)</f>
        <v>1E-4</v>
      </c>
      <c r="E75" s="134">
        <f>_xlfn.STDEV.S(B75,B77)</f>
        <v>0</v>
      </c>
      <c r="F75" s="35">
        <f t="shared" si="854"/>
        <v>2.6356017078699067E-2</v>
      </c>
      <c r="G75" s="131">
        <f>AVERAGE(F75,F77)</f>
        <v>2.6356017078699067E-2</v>
      </c>
      <c r="H75" s="166">
        <f>_xlfn.STDEV.S(F75,F77)</f>
        <v>0</v>
      </c>
      <c r="I75" s="34">
        <f t="shared" si="930"/>
        <v>100</v>
      </c>
      <c r="J75" s="169">
        <f>AVERAGE(I75,I77)</f>
        <v>100</v>
      </c>
      <c r="K75" s="167">
        <f>_xlfn.STDEV.S(I75,I77)</f>
        <v>0</v>
      </c>
      <c r="L75">
        <v>0</v>
      </c>
      <c r="M75">
        <v>579.1</v>
      </c>
      <c r="N75" s="131">
        <f t="shared" ref="N75" si="931">AVERAGE(L75,L76,L77)</f>
        <v>3.3333333333333335E-5</v>
      </c>
      <c r="O75" s="135">
        <f t="shared" ref="O75" si="932">_xlfn.STDEV.S(L75:L77)</f>
        <v>5.7735026918962585E-5</v>
      </c>
      <c r="P75" s="35">
        <f t="shared" si="855"/>
        <v>0</v>
      </c>
      <c r="Q75" s="131">
        <f t="shared" ref="Q75" si="933">AVERAGE(P75,P76,P77)</f>
        <v>8.7853390262330223E-3</v>
      </c>
      <c r="R75" s="132">
        <f t="shared" ref="R75" si="934">_xlfn.STDEV.S(P75:P77)</f>
        <v>1.5216653555153279E-2</v>
      </c>
      <c r="S75" s="34">
        <f>(P75/$G$75)*100</f>
        <v>0</v>
      </c>
      <c r="T75" s="169">
        <f>AVERAGE(S75:S77)</f>
        <v>33.333333333333336</v>
      </c>
      <c r="U75" s="167">
        <f>_xlfn.STDEV.S(S75:S77)</f>
        <v>57.735026918962575</v>
      </c>
      <c r="V75" s="84">
        <v>0</v>
      </c>
      <c r="W75" s="84">
        <v>579.1</v>
      </c>
      <c r="X75" s="138">
        <f t="shared" ref="X75" si="935">AVERAGE(V75,V76,V77)</f>
        <v>0</v>
      </c>
      <c r="Y75" s="165">
        <f t="shared" ref="Y75" si="936">_xlfn.STDEV.S(V75:V77)</f>
        <v>0</v>
      </c>
      <c r="Z75" s="85">
        <f t="shared" si="856"/>
        <v>0</v>
      </c>
      <c r="AA75" s="138">
        <f t="shared" ref="AA75" si="937">AVERAGE(Z75,Z76,Z77)</f>
        <v>0</v>
      </c>
      <c r="AB75" s="139">
        <f t="shared" ref="AB75" si="938">_xlfn.STDEV.S(Z75:Z77)</f>
        <v>0</v>
      </c>
      <c r="AC75" s="86">
        <f>(Z75/$G$75)*100</f>
        <v>0</v>
      </c>
      <c r="AD75" s="170">
        <f>AVERAGE(AC75:AC77)</f>
        <v>0</v>
      </c>
      <c r="AE75" s="171">
        <f>_xlfn.STDEV.S(AC75:AC77)</f>
        <v>0</v>
      </c>
      <c r="AF75" s="59">
        <v>1E-4</v>
      </c>
      <c r="AG75">
        <v>426.7</v>
      </c>
      <c r="AH75" s="131">
        <f>AVERAGE(AF75,AF76,AF77)</f>
        <v>1E-3</v>
      </c>
      <c r="AI75" s="135">
        <f t="shared" ref="AI75" si="939">_xlfn.STDEV.S(AF75:AF77)</f>
        <v>7.9372539331937718E-4</v>
      </c>
      <c r="AJ75" s="35">
        <f t="shared" si="857"/>
        <v>2.6356017078699067E-2</v>
      </c>
      <c r="AK75" s="131">
        <f t="shared" ref="AK75" si="940">AVERAGE(AJ75,AJ76,AJ77)</f>
        <v>0.26356017078699068</v>
      </c>
      <c r="AL75" s="132">
        <f t="shared" ref="AL75" si="941">_xlfn.STDEV.S(AJ75:AJ77)</f>
        <v>0.20919440022122637</v>
      </c>
      <c r="AM75" s="34">
        <f>(AJ75/$G$75)*100</f>
        <v>100</v>
      </c>
      <c r="AN75" s="169">
        <f>AVERAGE(AM75:AM77)</f>
        <v>1000</v>
      </c>
      <c r="AO75" s="167">
        <f>_xlfn.STDEV.S(AM75:AM77)</f>
        <v>793.72539331937742</v>
      </c>
      <c r="AP75" s="61">
        <v>2.3E-3</v>
      </c>
      <c r="AQ75">
        <v>487.6</v>
      </c>
      <c r="AR75" s="131">
        <f>AVERAGE(AP76,AP77)</f>
        <v>6.9999999999999999E-4</v>
      </c>
      <c r="AS75" s="135">
        <f>_xlfn.STDEV.S(AP76:AP77)</f>
        <v>2.8284271247461902E-4</v>
      </c>
      <c r="AT75" s="70">
        <f t="shared" si="858"/>
        <v>0.60618839281007852</v>
      </c>
      <c r="AU75" s="131">
        <f>AVERAGE(AT76,AT77)</f>
        <v>0.18449211955089348</v>
      </c>
      <c r="AV75" s="132">
        <f>_xlfn.STDEV.S(AT76:AT77)</f>
        <v>7.454607360566623E-2</v>
      </c>
      <c r="AW75" s="77">
        <f>(AT75/$G$75)*100</f>
        <v>2300</v>
      </c>
      <c r="AX75" s="169">
        <f>AVERAGE(AW76:AW77)</f>
        <v>700</v>
      </c>
      <c r="AY75" s="167">
        <f>_xlfn.STDEV.S(AW76:AW77)</f>
        <v>282.84271247461902</v>
      </c>
      <c r="AZ75" s="84">
        <v>0</v>
      </c>
      <c r="BA75" s="84">
        <v>579.1</v>
      </c>
      <c r="BB75" s="138">
        <f t="shared" ref="BB75" si="942">AVERAGE(AZ75,AZ76,AZ77)</f>
        <v>0</v>
      </c>
      <c r="BC75" s="165">
        <f t="shared" ref="BC75" si="943">_xlfn.STDEV.S(AZ75:AZ77)</f>
        <v>0</v>
      </c>
      <c r="BD75" s="85">
        <f t="shared" si="859"/>
        <v>0</v>
      </c>
      <c r="BE75" s="138">
        <f t="shared" ref="BE75" si="944">AVERAGE(BD75,BD76,BD77)</f>
        <v>0</v>
      </c>
      <c r="BF75" s="139">
        <f t="shared" ref="BF75" si="945">_xlfn.STDEV.S(BD75:BD77)</f>
        <v>0</v>
      </c>
      <c r="BG75" s="86">
        <f>(BD75/$G$75)*100</f>
        <v>0</v>
      </c>
      <c r="BH75" s="170">
        <f>AVERAGE(BG75:BG77)</f>
        <v>0</v>
      </c>
      <c r="BI75" s="171">
        <f>_xlfn.STDEV.S(BG75:BG77)</f>
        <v>0</v>
      </c>
      <c r="BJ75">
        <v>5.9999999999999995E-4</v>
      </c>
      <c r="BK75">
        <v>579.1</v>
      </c>
      <c r="BL75" s="131">
        <f>AVERAGE(BJ75,BJ77)</f>
        <v>5.9999999999999995E-4</v>
      </c>
      <c r="BM75" s="135">
        <f>_xlfn.STDEV.S(BJ75,BJ77)</f>
        <v>0</v>
      </c>
      <c r="BN75" s="35">
        <f t="shared" si="860"/>
        <v>0.1581361024721944</v>
      </c>
      <c r="BO75" s="131">
        <f>AVERAGE(BN75,BN77)</f>
        <v>0.1581361024721944</v>
      </c>
      <c r="BP75" s="132">
        <f>_xlfn.STDEV.S(BN75,BN77)</f>
        <v>0</v>
      </c>
      <c r="BQ75" s="34">
        <f>(BN75/$G$75)*100</f>
        <v>600</v>
      </c>
      <c r="BR75" s="169">
        <f>AVERAGE(BQ75,BQ77)</f>
        <v>600</v>
      </c>
      <c r="BS75" s="167">
        <f>_xlfn.STDEV.S(BQ75,BQ77)</f>
        <v>0</v>
      </c>
      <c r="BT75" s="59">
        <v>6.9999999999999999E-4</v>
      </c>
      <c r="BU75">
        <v>579.1</v>
      </c>
      <c r="BV75" s="131">
        <f>AVERAGE(BT75,BT76)</f>
        <v>7.5000000000000002E-4</v>
      </c>
      <c r="BW75" s="133">
        <f>_xlfn.STDEV.S(BT75:BT76)</f>
        <v>7.0710678118654781E-5</v>
      </c>
      <c r="BX75" s="35">
        <f t="shared" si="861"/>
        <v>0.18449211955089345</v>
      </c>
      <c r="BY75" s="131">
        <f>AVERAGE(BX75,BX76)</f>
        <v>0.19767012809024298</v>
      </c>
      <c r="BZ75" s="132">
        <f>_xlfn.STDEV.S(BX75:BX76)</f>
        <v>1.8636518401416585E-2</v>
      </c>
      <c r="CA75" s="34">
        <f>(BX75/$G$75)*100</f>
        <v>699.99999999999989</v>
      </c>
      <c r="CB75" s="169">
        <f>AVERAGE(CA75:CA76)</f>
        <v>750</v>
      </c>
      <c r="CC75" s="167">
        <f>_xlfn.STDEV.S(CA75:CA76)</f>
        <v>70.710678118654826</v>
      </c>
      <c r="CD75" s="59">
        <v>0</v>
      </c>
      <c r="CE75">
        <v>579.1</v>
      </c>
      <c r="CF75" s="131">
        <f>AVERAGE(CD75,CD76,CD77)</f>
        <v>3.3333333333333332E-4</v>
      </c>
      <c r="CG75" s="133">
        <f>_xlfn.STDEV.S(CD75:CD77)</f>
        <v>4.1633319989322655E-4</v>
      </c>
      <c r="CH75" s="35">
        <f>(CD75/(6220*0.61))*1000000</f>
        <v>0</v>
      </c>
      <c r="CI75" s="131">
        <f>AVERAGE(CH75,CH76,CH77)</f>
        <v>8.785339026233023E-2</v>
      </c>
      <c r="CJ75" s="132">
        <f>_xlfn.STDEV.S(CH75:CH77)</f>
        <v>0.10972884926815311</v>
      </c>
      <c r="CK75" s="34">
        <f>(CH75/$G$75)*100</f>
        <v>0</v>
      </c>
      <c r="CL75" s="169">
        <f>AVERAGE(CK75:CK77)</f>
        <v>333.33333333333331</v>
      </c>
      <c r="CM75" s="167">
        <f>_xlfn.STDEV.S(CK75:CK77)</f>
        <v>416.33319989322655</v>
      </c>
      <c r="CN75" s="60">
        <v>0</v>
      </c>
      <c r="CO75">
        <v>579.1</v>
      </c>
      <c r="CP75" s="131">
        <f>AVERAGE(CN75,CN76)</f>
        <v>0</v>
      </c>
      <c r="CQ75" s="132">
        <f>_xlfn.STDEV.S(CN75:CN76)</f>
        <v>0</v>
      </c>
      <c r="CR75" s="35">
        <f t="shared" si="863"/>
        <v>0</v>
      </c>
      <c r="CS75" s="131">
        <f>AVERAGE(CR75,CR76)</f>
        <v>0</v>
      </c>
      <c r="CT75" s="132">
        <f>_xlfn.STDEV.S(CR75:CR76)</f>
        <v>0</v>
      </c>
      <c r="CU75" s="34">
        <v>0</v>
      </c>
      <c r="CV75" s="169">
        <v>0</v>
      </c>
      <c r="CW75" s="167">
        <v>0</v>
      </c>
      <c r="CX75" s="60">
        <v>0</v>
      </c>
      <c r="CY75">
        <v>579.1</v>
      </c>
      <c r="CZ75" s="131">
        <f t="shared" ref="CZ75" si="946">AVERAGE(CX75,CX76,CX77)</f>
        <v>0</v>
      </c>
      <c r="DA75" s="132">
        <f t="shared" ref="DA75" si="947">_xlfn.STDEV.S(CX75:CX77)</f>
        <v>0</v>
      </c>
      <c r="DB75" s="35">
        <f t="shared" si="864"/>
        <v>0</v>
      </c>
      <c r="DC75" s="131">
        <f t="shared" ref="DC75" si="948">AVERAGE(DB75,DB76,DB77)</f>
        <v>0</v>
      </c>
      <c r="DD75" s="132">
        <f t="shared" ref="DD75" si="949">_xlfn.STDEV.S(DB75:DB77)</f>
        <v>0</v>
      </c>
      <c r="DE75" s="34">
        <v>0</v>
      </c>
      <c r="DF75" s="169">
        <v>0</v>
      </c>
      <c r="DG75" s="167">
        <v>0</v>
      </c>
      <c r="DH75" s="60">
        <v>0</v>
      </c>
      <c r="DI75">
        <v>579.1</v>
      </c>
      <c r="DJ75" s="131">
        <f t="shared" ref="DJ75" si="950">AVERAGE(DH75,DH76,DH77)</f>
        <v>0</v>
      </c>
      <c r="DK75" s="132">
        <f t="shared" ref="DK75" si="951">_xlfn.STDEV.S(DH75:DH77)</f>
        <v>0</v>
      </c>
      <c r="DL75" s="35">
        <f t="shared" si="865"/>
        <v>0</v>
      </c>
      <c r="DM75" s="131">
        <f t="shared" ref="DM75" si="952">AVERAGE(DL75,DL76,DL77)</f>
        <v>0</v>
      </c>
      <c r="DN75" s="132">
        <f t="shared" ref="DN75" si="953">_xlfn.STDEV.S(DL75:DL77)</f>
        <v>0</v>
      </c>
      <c r="DO75" s="34">
        <v>0</v>
      </c>
      <c r="DP75" s="169">
        <v>0</v>
      </c>
      <c r="DQ75" s="167">
        <v>0</v>
      </c>
      <c r="DR75" s="78">
        <v>2.0000000000000001E-4</v>
      </c>
      <c r="DS75">
        <v>579.1</v>
      </c>
      <c r="DT75" s="131">
        <v>0</v>
      </c>
      <c r="DU75" s="132">
        <v>0</v>
      </c>
      <c r="DV75" s="70">
        <f t="shared" si="866"/>
        <v>5.2712034157398134E-2</v>
      </c>
      <c r="DW75" s="131">
        <v>0</v>
      </c>
      <c r="DX75" s="132">
        <v>0</v>
      </c>
      <c r="DY75" s="34">
        <v>0</v>
      </c>
      <c r="DZ75" s="169">
        <v>0</v>
      </c>
      <c r="EA75" s="167">
        <v>0</v>
      </c>
    </row>
    <row r="76" spans="1:131" x14ac:dyDescent="0.25">
      <c r="A76" s="150"/>
      <c r="B76">
        <v>0</v>
      </c>
      <c r="C76">
        <v>579.1</v>
      </c>
      <c r="D76" s="141"/>
      <c r="E76" s="134"/>
      <c r="F76" s="35">
        <f t="shared" si="854"/>
        <v>0</v>
      </c>
      <c r="G76" s="131"/>
      <c r="H76" s="166"/>
      <c r="I76" s="34">
        <v>0</v>
      </c>
      <c r="J76" s="169"/>
      <c r="K76" s="167"/>
      <c r="L76" s="59">
        <v>1E-4</v>
      </c>
      <c r="M76">
        <v>579.1</v>
      </c>
      <c r="N76" s="131"/>
      <c r="O76" s="135"/>
      <c r="P76" s="35">
        <f t="shared" si="855"/>
        <v>2.6356017078699067E-2</v>
      </c>
      <c r="Q76" s="131"/>
      <c r="R76" s="132"/>
      <c r="S76" s="34">
        <f t="shared" ref="S76:S77" si="954">(P76/$G$75)*100</f>
        <v>100</v>
      </c>
      <c r="T76" s="169"/>
      <c r="U76" s="167"/>
      <c r="V76" s="84">
        <v>0</v>
      </c>
      <c r="W76" s="84">
        <v>579.1</v>
      </c>
      <c r="X76" s="138"/>
      <c r="Y76" s="165"/>
      <c r="Z76" s="85">
        <f t="shared" si="856"/>
        <v>0</v>
      </c>
      <c r="AA76" s="138"/>
      <c r="AB76" s="139"/>
      <c r="AC76" s="86">
        <f t="shared" ref="AC76:AC77" si="955">(Z76/$G$75)*100</f>
        <v>0</v>
      </c>
      <c r="AD76" s="170"/>
      <c r="AE76" s="171"/>
      <c r="AF76">
        <v>1.2999999999999999E-3</v>
      </c>
      <c r="AG76">
        <v>426.7</v>
      </c>
      <c r="AH76" s="131"/>
      <c r="AI76" s="135"/>
      <c r="AJ76" s="35">
        <f t="shared" si="857"/>
        <v>0.3426282220230879</v>
      </c>
      <c r="AK76" s="131"/>
      <c r="AL76" s="132"/>
      <c r="AM76" s="34">
        <f>(AJ76/$G$75)*100</f>
        <v>1300.0000000000002</v>
      </c>
      <c r="AN76" s="169"/>
      <c r="AO76" s="167"/>
      <c r="AP76" s="59">
        <v>8.9999999999999998E-4</v>
      </c>
      <c r="AQ76">
        <v>487.6</v>
      </c>
      <c r="AR76" s="131"/>
      <c r="AS76" s="135"/>
      <c r="AT76" s="35">
        <f t="shared" si="858"/>
        <v>0.23720415370829162</v>
      </c>
      <c r="AU76" s="131"/>
      <c r="AV76" s="132"/>
      <c r="AW76" s="34">
        <f>(AT76/$G$75)*100</f>
        <v>900</v>
      </c>
      <c r="AX76" s="169"/>
      <c r="AY76" s="167"/>
      <c r="AZ76" s="84">
        <v>0</v>
      </c>
      <c r="BA76" s="84">
        <v>579.1</v>
      </c>
      <c r="BB76" s="138"/>
      <c r="BC76" s="165"/>
      <c r="BD76" s="85">
        <f t="shared" si="859"/>
        <v>0</v>
      </c>
      <c r="BE76" s="138"/>
      <c r="BF76" s="139"/>
      <c r="BG76" s="86">
        <f>(BD76/$G$75)*100</f>
        <v>0</v>
      </c>
      <c r="BH76" s="170"/>
      <c r="BI76" s="171"/>
      <c r="BJ76">
        <v>2.0000000000000001E-4</v>
      </c>
      <c r="BK76">
        <v>579.1</v>
      </c>
      <c r="BL76" s="131"/>
      <c r="BM76" s="135"/>
      <c r="BN76" s="35">
        <f t="shared" si="860"/>
        <v>5.2712034157398134E-2</v>
      </c>
      <c r="BO76" s="131"/>
      <c r="BP76" s="132"/>
      <c r="BQ76" s="34">
        <f>(BN76/$G$75)*100</f>
        <v>200</v>
      </c>
      <c r="BR76" s="169"/>
      <c r="BS76" s="167"/>
      <c r="BT76" s="59">
        <v>8.0000000000000004E-4</v>
      </c>
      <c r="BU76">
        <v>579.1</v>
      </c>
      <c r="BV76" s="131"/>
      <c r="BW76" s="133"/>
      <c r="BX76" s="35">
        <f t="shared" si="861"/>
        <v>0.21084813662959254</v>
      </c>
      <c r="BY76" s="131"/>
      <c r="BZ76" s="132"/>
      <c r="CA76" s="34">
        <f>(BX76/$G$75)*100</f>
        <v>800</v>
      </c>
      <c r="CB76" s="169"/>
      <c r="CC76" s="167"/>
      <c r="CD76" s="59">
        <v>8.0000000000000004E-4</v>
      </c>
      <c r="CE76">
        <v>579.1</v>
      </c>
      <c r="CF76" s="131"/>
      <c r="CG76" s="133"/>
      <c r="CH76" s="35">
        <f t="shared" si="862"/>
        <v>0.21084813662959254</v>
      </c>
      <c r="CI76" s="131"/>
      <c r="CJ76" s="132"/>
      <c r="CK76" s="34">
        <f>(CH76/$G$75)*100</f>
        <v>800</v>
      </c>
      <c r="CL76" s="169"/>
      <c r="CM76" s="167"/>
      <c r="CN76" s="60">
        <v>0</v>
      </c>
      <c r="CO76">
        <v>579.1</v>
      </c>
      <c r="CP76" s="131"/>
      <c r="CQ76" s="132"/>
      <c r="CR76" s="35">
        <f t="shared" si="863"/>
        <v>0</v>
      </c>
      <c r="CS76" s="131"/>
      <c r="CT76" s="132"/>
      <c r="CU76" s="34">
        <v>0</v>
      </c>
      <c r="CV76" s="169"/>
      <c r="CW76" s="167"/>
      <c r="CX76" s="60">
        <v>0</v>
      </c>
      <c r="CY76">
        <v>579.1</v>
      </c>
      <c r="CZ76" s="131"/>
      <c r="DA76" s="132"/>
      <c r="DB76" s="35">
        <f t="shared" si="864"/>
        <v>0</v>
      </c>
      <c r="DC76" s="131"/>
      <c r="DD76" s="132"/>
      <c r="DE76" s="34">
        <v>0</v>
      </c>
      <c r="DF76" s="169"/>
      <c r="DG76" s="167"/>
      <c r="DH76" s="60">
        <v>0</v>
      </c>
      <c r="DI76">
        <v>579.1</v>
      </c>
      <c r="DJ76" s="131"/>
      <c r="DK76" s="132"/>
      <c r="DL76" s="35">
        <f t="shared" si="865"/>
        <v>0</v>
      </c>
      <c r="DM76" s="131"/>
      <c r="DN76" s="132"/>
      <c r="DO76" s="34">
        <v>0</v>
      </c>
      <c r="DP76" s="169"/>
      <c r="DQ76" s="167"/>
      <c r="DR76" s="78">
        <v>1E-4</v>
      </c>
      <c r="DS76">
        <v>579.1</v>
      </c>
      <c r="DT76" s="131"/>
      <c r="DU76" s="132"/>
      <c r="DV76" s="70">
        <f t="shared" si="866"/>
        <v>2.6356017078699067E-2</v>
      </c>
      <c r="DW76" s="131"/>
      <c r="DX76" s="132"/>
      <c r="DY76" s="34">
        <v>0</v>
      </c>
      <c r="DZ76" s="169"/>
      <c r="EA76" s="167"/>
    </row>
    <row r="77" spans="1:131" x14ac:dyDescent="0.25">
      <c r="A77" s="150"/>
      <c r="B77" s="59">
        <v>1E-4</v>
      </c>
      <c r="C77">
        <v>579.1</v>
      </c>
      <c r="D77" s="141"/>
      <c r="E77" s="134"/>
      <c r="F77" s="35">
        <f t="shared" si="854"/>
        <v>2.6356017078699067E-2</v>
      </c>
      <c r="G77" s="131"/>
      <c r="H77" s="166"/>
      <c r="I77" s="34">
        <f t="shared" si="930"/>
        <v>100</v>
      </c>
      <c r="J77" s="169"/>
      <c r="K77" s="167"/>
      <c r="L77">
        <v>0</v>
      </c>
      <c r="M77">
        <v>579.1</v>
      </c>
      <c r="N77" s="131"/>
      <c r="O77" s="135"/>
      <c r="P77" s="35">
        <f t="shared" si="855"/>
        <v>0</v>
      </c>
      <c r="Q77" s="131"/>
      <c r="R77" s="132"/>
      <c r="S77" s="34">
        <f t="shared" si="954"/>
        <v>0</v>
      </c>
      <c r="T77" s="169"/>
      <c r="U77" s="167"/>
      <c r="V77" s="84">
        <v>0</v>
      </c>
      <c r="W77" s="84">
        <v>579.1</v>
      </c>
      <c r="X77" s="138"/>
      <c r="Y77" s="165"/>
      <c r="Z77" s="85">
        <f t="shared" si="856"/>
        <v>0</v>
      </c>
      <c r="AA77" s="138"/>
      <c r="AB77" s="139"/>
      <c r="AC77" s="86">
        <f t="shared" si="955"/>
        <v>0</v>
      </c>
      <c r="AD77" s="170"/>
      <c r="AE77" s="171"/>
      <c r="AF77">
        <v>1.6000000000000001E-3</v>
      </c>
      <c r="AG77">
        <v>426.7</v>
      </c>
      <c r="AH77" s="131"/>
      <c r="AI77" s="135"/>
      <c r="AJ77" s="35">
        <f t="shared" si="857"/>
        <v>0.42169627325918507</v>
      </c>
      <c r="AK77" s="131"/>
      <c r="AL77" s="132"/>
      <c r="AM77" s="34">
        <f t="shared" ref="AM77" si="956">(AJ77/$G$75)*100</f>
        <v>1600</v>
      </c>
      <c r="AN77" s="169"/>
      <c r="AO77" s="167"/>
      <c r="AP77" s="59">
        <v>5.0000000000000001E-4</v>
      </c>
      <c r="AQ77">
        <v>487.6</v>
      </c>
      <c r="AR77" s="131"/>
      <c r="AS77" s="135"/>
      <c r="AT77" s="35">
        <f t="shared" si="858"/>
        <v>0.13178008539349534</v>
      </c>
      <c r="AU77" s="131"/>
      <c r="AV77" s="132"/>
      <c r="AW77" s="34">
        <f t="shared" ref="AW77" si="957">(AT77/$G$75)*100</f>
        <v>500</v>
      </c>
      <c r="AX77" s="169"/>
      <c r="AY77" s="167"/>
      <c r="AZ77" s="84">
        <v>0</v>
      </c>
      <c r="BA77" s="84">
        <v>579.1</v>
      </c>
      <c r="BB77" s="138"/>
      <c r="BC77" s="165"/>
      <c r="BD77" s="85">
        <f t="shared" si="859"/>
        <v>0</v>
      </c>
      <c r="BE77" s="138"/>
      <c r="BF77" s="139"/>
      <c r="BG77" s="86">
        <f t="shared" ref="BG77" si="958">(BD77/$G$75)*100</f>
        <v>0</v>
      </c>
      <c r="BH77" s="170"/>
      <c r="BI77" s="171"/>
      <c r="BJ77">
        <v>5.9999999999999995E-4</v>
      </c>
      <c r="BK77">
        <v>579.1</v>
      </c>
      <c r="BL77" s="131"/>
      <c r="BM77" s="135"/>
      <c r="BN77" s="35">
        <f t="shared" si="860"/>
        <v>0.1581361024721944</v>
      </c>
      <c r="BO77" s="131"/>
      <c r="BP77" s="132"/>
      <c r="BQ77" s="34">
        <f t="shared" ref="BQ77" si="959">(BN77/$G$75)*100</f>
        <v>600</v>
      </c>
      <c r="BR77" s="169"/>
      <c r="BS77" s="167"/>
      <c r="BT77" s="79">
        <v>1.1000000000000001E-3</v>
      </c>
      <c r="BU77">
        <v>579.1</v>
      </c>
      <c r="BV77" s="131"/>
      <c r="BW77" s="133"/>
      <c r="BX77" s="70">
        <f t="shared" si="861"/>
        <v>0.28991618786568979</v>
      </c>
      <c r="BY77" s="131"/>
      <c r="BZ77" s="132"/>
      <c r="CA77" s="77">
        <f t="shared" ref="CA77" si="960">(BX77/$G$75)*100</f>
        <v>1100.0000000000002</v>
      </c>
      <c r="CB77" s="169"/>
      <c r="CC77" s="167"/>
      <c r="CD77">
        <v>2.0000000000000001E-4</v>
      </c>
      <c r="CE77">
        <v>579.1</v>
      </c>
      <c r="CF77" s="131"/>
      <c r="CG77" s="133"/>
      <c r="CH77" s="35">
        <f t="shared" si="862"/>
        <v>5.2712034157398134E-2</v>
      </c>
      <c r="CI77" s="131"/>
      <c r="CJ77" s="132"/>
      <c r="CK77" s="34">
        <f t="shared" ref="CK77" si="961">(CH77/$G$75)*100</f>
        <v>200</v>
      </c>
      <c r="CL77" s="169"/>
      <c r="CM77" s="167"/>
      <c r="CN77" s="78">
        <v>2.0000000000000001E-4</v>
      </c>
      <c r="CO77">
        <v>579.1</v>
      </c>
      <c r="CP77" s="131"/>
      <c r="CQ77" s="132"/>
      <c r="CR77" s="70">
        <f t="shared" si="863"/>
        <v>5.2712034157398134E-2</v>
      </c>
      <c r="CS77" s="131"/>
      <c r="CT77" s="132"/>
      <c r="CU77" s="77">
        <v>0</v>
      </c>
      <c r="CV77" s="169"/>
      <c r="CW77" s="167"/>
      <c r="CX77" s="60">
        <v>0</v>
      </c>
      <c r="CY77">
        <v>579.1</v>
      </c>
      <c r="CZ77" s="131"/>
      <c r="DA77" s="132"/>
      <c r="DB77" s="35">
        <f t="shared" si="864"/>
        <v>0</v>
      </c>
      <c r="DC77" s="131"/>
      <c r="DD77" s="132"/>
      <c r="DE77" s="34">
        <v>0</v>
      </c>
      <c r="DF77" s="169"/>
      <c r="DG77" s="167"/>
      <c r="DH77" s="60">
        <v>0</v>
      </c>
      <c r="DI77">
        <v>579.1</v>
      </c>
      <c r="DJ77" s="131"/>
      <c r="DK77" s="132"/>
      <c r="DL77" s="35">
        <f t="shared" si="865"/>
        <v>0</v>
      </c>
      <c r="DM77" s="131"/>
      <c r="DN77" s="132"/>
      <c r="DO77" s="34">
        <v>0</v>
      </c>
      <c r="DP77" s="169"/>
      <c r="DQ77" s="167"/>
      <c r="DR77" s="78">
        <v>2.0000000000000001E-4</v>
      </c>
      <c r="DS77">
        <v>579.1</v>
      </c>
      <c r="DT77" s="131"/>
      <c r="DU77" s="132"/>
      <c r="DV77" s="70">
        <f t="shared" si="866"/>
        <v>5.2712034157398134E-2</v>
      </c>
      <c r="DW77" s="131"/>
      <c r="DX77" s="132"/>
      <c r="DY77" s="34">
        <v>0</v>
      </c>
      <c r="DZ77" s="169"/>
      <c r="EA77" s="167"/>
    </row>
    <row r="78" spans="1:131" x14ac:dyDescent="0.25">
      <c r="A78" s="160" t="s">
        <v>23</v>
      </c>
      <c r="B78">
        <v>2.23E-2</v>
      </c>
      <c r="C78">
        <v>579.1</v>
      </c>
      <c r="D78" s="141">
        <f t="shared" ref="D78" si="962">AVERAGE(B78,B79,B80)</f>
        <v>2.3366666666666664E-2</v>
      </c>
      <c r="E78" s="134">
        <f t="shared" ref="E78" si="963">_xlfn.STDEV.S(B78:B80)</f>
        <v>9.4516312525052128E-4</v>
      </c>
      <c r="F78" s="35">
        <f t="shared" si="854"/>
        <v>5.8773918085498931</v>
      </c>
      <c r="G78" s="131">
        <f>AVERAGE(F78,F79,F80)</f>
        <v>6.1585226573893488</v>
      </c>
      <c r="H78" s="166">
        <f t="shared" ref="H78" si="964">_xlfn.STDEV.S(F78:F80)</f>
        <v>0.24910735471259296</v>
      </c>
      <c r="I78" s="34">
        <f>(F78/F78)*100</f>
        <v>100</v>
      </c>
      <c r="J78" s="169">
        <f>AVERAGE(I78:I80)</f>
        <v>100</v>
      </c>
      <c r="K78" s="167">
        <f>_xlfn.STDEV.S(I78:I80)</f>
        <v>0</v>
      </c>
      <c r="L78">
        <v>1.52E-2</v>
      </c>
      <c r="M78">
        <v>579.1</v>
      </c>
      <c r="N78" s="131">
        <f>AVERAGE(L78,L79)</f>
        <v>1.5550000000000001E-2</v>
      </c>
      <c r="O78" s="135">
        <f>_xlfn.STDEV.S(L78:L79)</f>
        <v>4.9497474683058394E-4</v>
      </c>
      <c r="P78" s="35">
        <f t="shared" si="855"/>
        <v>4.0061145959622584</v>
      </c>
      <c r="Q78" s="131">
        <f>AVERAGE(P78,P79)</f>
        <v>4.0983606557377055</v>
      </c>
      <c r="R78" s="132">
        <f>_xlfn.STDEV.S(P78:P79)</f>
        <v>0.13045562880991587</v>
      </c>
      <c r="S78" s="34">
        <f>(P78/$G$78)*100</f>
        <v>65.049928673323819</v>
      </c>
      <c r="T78" s="169">
        <f>AVERAGE(S78:S79)</f>
        <v>66.547788873038513</v>
      </c>
      <c r="U78" s="167">
        <f>_xlfn.STDEV.S(S78:S79)</f>
        <v>2.1182942089753931</v>
      </c>
      <c r="V78">
        <v>1.35E-2</v>
      </c>
      <c r="W78">
        <v>579.1</v>
      </c>
      <c r="X78" s="131">
        <f>AVERAGE(V78,V79)</f>
        <v>1.285E-2</v>
      </c>
      <c r="Y78" s="135">
        <f>_xlfn.STDEV.S(V78:V79)</f>
        <v>9.1923881554251108E-4</v>
      </c>
      <c r="Z78" s="35">
        <f t="shared" si="856"/>
        <v>3.5580623056243739</v>
      </c>
      <c r="AA78" s="131">
        <f>AVERAGE(Z78,Z79)</f>
        <v>3.3867481946128302</v>
      </c>
      <c r="AB78" s="132">
        <f>_xlfn.STDEV.S(Z78:Z79)</f>
        <v>0.24227473921841508</v>
      </c>
      <c r="AC78" s="34">
        <f>(Z78/$G$78)*100</f>
        <v>57.774607703281021</v>
      </c>
      <c r="AD78" s="169">
        <f>AVERAGE(AC78:AC79)</f>
        <v>54.992867332382311</v>
      </c>
      <c r="AE78" s="167">
        <f>_xlfn.STDEV.S(AC78:AC79)</f>
        <v>3.9339749595257194</v>
      </c>
      <c r="AF78">
        <v>3.8E-3</v>
      </c>
      <c r="AG78">
        <v>579.1</v>
      </c>
      <c r="AH78" s="131">
        <f t="shared" ref="AH78" si="965">AVERAGE(AF78,AF79,AF80)</f>
        <v>3.6000000000000003E-3</v>
      </c>
      <c r="AI78" s="135">
        <f t="shared" ref="AI78" si="966">_xlfn.STDEV.S(AF78:AF80)</f>
        <v>4.3588989435406738E-4</v>
      </c>
      <c r="AJ78" s="35">
        <f t="shared" si="857"/>
        <v>1.0015286489905646</v>
      </c>
      <c r="AK78" s="131">
        <f t="shared" ref="AK78" si="967">AVERAGE(AJ78,AJ79,AJ80)</f>
        <v>0.94881661483316637</v>
      </c>
      <c r="AL78" s="132">
        <f t="shared" ref="AL78" si="968">_xlfn.STDEV.S(AJ78:AJ80)</f>
        <v>0.11488321500028129</v>
      </c>
      <c r="AM78" s="34">
        <f>(AJ78/$G$78)*100</f>
        <v>16.262482168330955</v>
      </c>
      <c r="AN78" s="169">
        <f>AVERAGE(AM78:AM80)</f>
        <v>15.406562054208273</v>
      </c>
      <c r="AO78" s="167">
        <f>_xlfn.STDEV.S(AM78:AM80)</f>
        <v>1.865434640602285</v>
      </c>
      <c r="AP78">
        <v>2.3999999999999998E-3</v>
      </c>
      <c r="AQ78">
        <v>579.1</v>
      </c>
      <c r="AR78" s="131">
        <f t="shared" ref="AR78" si="969">AVERAGE(AP78,AP79,AP80)</f>
        <v>1.7333333333333333E-3</v>
      </c>
      <c r="AS78" s="135">
        <f t="shared" ref="AS78" si="970">_xlfn.STDEV.S(AP78:AP80)</f>
        <v>5.8594652770823145E-4</v>
      </c>
      <c r="AT78" s="35">
        <f t="shared" si="858"/>
        <v>0.63254440988877758</v>
      </c>
      <c r="AU78" s="131">
        <f t="shared" ref="AU78" si="971">AVERAGE(AT78,AT79,AT80)</f>
        <v>0.45683762936411715</v>
      </c>
      <c r="AV78" s="132">
        <f t="shared" ref="AV78" si="972">_xlfn.STDEV.S(AT78:AT80)</f>
        <v>0.15443216691482603</v>
      </c>
      <c r="AW78" s="34">
        <f>(AT78/$G$78)*100</f>
        <v>10.271041369472183</v>
      </c>
      <c r="AX78" s="169">
        <f>AVERAGE(AW78:AW80)</f>
        <v>7.4179743223965771</v>
      </c>
      <c r="AY78" s="167">
        <f>_xlfn.STDEV.S(AW78:AW80)</f>
        <v>2.507617094329095</v>
      </c>
      <c r="AZ78">
        <v>0</v>
      </c>
      <c r="BA78">
        <v>579.1</v>
      </c>
      <c r="BB78" s="131">
        <f>AVERAGE(AZ78,AZ80)</f>
        <v>0</v>
      </c>
      <c r="BC78" s="135">
        <f>_xlfn.STDEV.S(AZ78,AZ80)</f>
        <v>0</v>
      </c>
      <c r="BD78" s="35">
        <f t="shared" si="859"/>
        <v>0</v>
      </c>
      <c r="BE78" s="131">
        <f>AVERAGE(BD78,BD80)</f>
        <v>0</v>
      </c>
      <c r="BF78" s="132">
        <f>_xlfn.STDEV.S(BD78,BD80)</f>
        <v>0</v>
      </c>
      <c r="BG78" s="34">
        <f>(BD78/$G$78)*100</f>
        <v>0</v>
      </c>
      <c r="BH78" s="169">
        <f>AVERAGE(BG78,BG80)</f>
        <v>0</v>
      </c>
      <c r="BI78" s="167">
        <f>_xlfn.STDEV.S(BG78,BG80)</f>
        <v>0</v>
      </c>
      <c r="BJ78">
        <v>0</v>
      </c>
      <c r="BK78">
        <v>579.1</v>
      </c>
      <c r="BL78" s="131">
        <f t="shared" ref="BL78" si="973">AVERAGE(BJ78,BJ79,BJ80)</f>
        <v>0</v>
      </c>
      <c r="BM78" s="135">
        <f t="shared" ref="BM78" si="974">_xlfn.STDEV.S(BJ78:BJ80)</f>
        <v>0</v>
      </c>
      <c r="BN78" s="35">
        <f t="shared" si="860"/>
        <v>0</v>
      </c>
      <c r="BO78" s="131">
        <f t="shared" ref="BO78" si="975">AVERAGE(BN78,BN79,BN80)</f>
        <v>0</v>
      </c>
      <c r="BP78" s="132">
        <f t="shared" ref="BP78" si="976">_xlfn.STDEV.S(BN78:BN80)</f>
        <v>0</v>
      </c>
      <c r="BQ78" s="34">
        <f>(BN78/$G$78)*100</f>
        <v>0</v>
      </c>
      <c r="BR78" s="169">
        <f>AVERAGE(BQ78:BQ80)</f>
        <v>0</v>
      </c>
      <c r="BS78" s="167">
        <f>_xlfn.STDEV.S(BQ78:BQ80)</f>
        <v>0</v>
      </c>
      <c r="BT78" s="71">
        <v>2.0000000000000001E-4</v>
      </c>
      <c r="BU78">
        <v>579.1</v>
      </c>
      <c r="BV78" s="131">
        <f>AVERAGE(BT79,BT80)</f>
        <v>0</v>
      </c>
      <c r="BW78" s="133">
        <f>_xlfn.STDEV.S(BT79:BT80)</f>
        <v>0</v>
      </c>
      <c r="BX78" s="70">
        <f t="shared" si="861"/>
        <v>5.2712034157398134E-2</v>
      </c>
      <c r="BY78" s="131">
        <f>AVERAGE(BX79,BX80)</f>
        <v>0</v>
      </c>
      <c r="BZ78" s="132">
        <f>_xlfn.STDEV.S(BX79:BX80)</f>
        <v>0</v>
      </c>
      <c r="CA78" s="77">
        <f>(BX78/$G$78)*100</f>
        <v>0.85592011412268187</v>
      </c>
      <c r="CB78" s="169">
        <f>AVERAGE(CA79:CA80)</f>
        <v>0</v>
      </c>
      <c r="CC78" s="167">
        <f>_xlfn.STDEV.S(CA79:CA80)</f>
        <v>0</v>
      </c>
      <c r="CD78" s="68"/>
      <c r="CE78" s="69"/>
      <c r="CF78" s="131" t="e">
        <f t="shared" ref="CF78" si="977">AVERAGE(CD78,CD79,CD80)</f>
        <v>#DIV/0!</v>
      </c>
      <c r="CG78" s="133" t="e">
        <f t="shared" ref="CG78" si="978">_xlfn.STDEV.S(CD78:CD80)</f>
        <v>#DIV/0!</v>
      </c>
      <c r="CH78" s="35">
        <f t="shared" si="862"/>
        <v>0</v>
      </c>
      <c r="CI78" s="131">
        <f t="shared" ref="CI78" si="979">AVERAGE(CH78,CH79,CH80)</f>
        <v>0</v>
      </c>
      <c r="CJ78" s="132">
        <f t="shared" ref="CJ78" si="980">_xlfn.STDEV.S(CH78:CH80)</f>
        <v>0</v>
      </c>
      <c r="CK78" s="34">
        <f>(CH78/$G$78)*100</f>
        <v>0</v>
      </c>
      <c r="CL78" s="169">
        <f>AVERAGE(CK78:CK80)</f>
        <v>0</v>
      </c>
      <c r="CM78" s="167">
        <f>_xlfn.STDEV.S(CK78:CK80)</f>
        <v>0</v>
      </c>
      <c r="CN78" s="68"/>
      <c r="CO78" s="69"/>
      <c r="CP78" s="131" t="e">
        <f t="shared" ref="CP78" si="981">AVERAGE(CN78,CN79,CN80)</f>
        <v>#DIV/0!</v>
      </c>
      <c r="CQ78" s="132" t="e">
        <f t="shared" ref="CQ78" si="982">_xlfn.STDEV.S(CN78:CN80)</f>
        <v>#DIV/0!</v>
      </c>
      <c r="CR78" s="35">
        <f t="shared" si="863"/>
        <v>0</v>
      </c>
      <c r="CS78" s="131">
        <f t="shared" ref="CS78" si="983">AVERAGE(CR78,CR79,CR80)</f>
        <v>0</v>
      </c>
      <c r="CT78" s="132">
        <f t="shared" ref="CT78" si="984">_xlfn.STDEV.S(CR78:CR80)</f>
        <v>0</v>
      </c>
      <c r="CU78" s="34">
        <f>(CR78/$G$78)*100</f>
        <v>0</v>
      </c>
      <c r="CV78" s="169">
        <f>AVERAGE(CU78:CU80)</f>
        <v>0</v>
      </c>
      <c r="CW78" s="167">
        <f>_xlfn.STDEV.S(CU78:CU80)</f>
        <v>0</v>
      </c>
      <c r="CX78" s="68"/>
      <c r="CY78" s="69"/>
      <c r="CZ78" s="131" t="e">
        <f t="shared" ref="CZ78" si="985">AVERAGE(CX78,CX79,CX80)</f>
        <v>#DIV/0!</v>
      </c>
      <c r="DA78" s="132" t="e">
        <f t="shared" ref="DA78" si="986">_xlfn.STDEV.S(CX78:CX80)</f>
        <v>#DIV/0!</v>
      </c>
      <c r="DB78" s="35">
        <f t="shared" si="864"/>
        <v>0</v>
      </c>
      <c r="DC78" s="131">
        <f t="shared" ref="DC78" si="987">AVERAGE(DB78,DB79,DB80)</f>
        <v>0</v>
      </c>
      <c r="DD78" s="132">
        <f t="shared" ref="DD78" si="988">_xlfn.STDEV.S(DB78:DB80)</f>
        <v>0</v>
      </c>
      <c r="DE78" s="34">
        <f>(DB78/$G$78)*100</f>
        <v>0</v>
      </c>
      <c r="DF78" s="169">
        <f>AVERAGE(DE78:DE80)</f>
        <v>0</v>
      </c>
      <c r="DG78" s="167">
        <f>_xlfn.STDEV.S(DE78:DE80)</f>
        <v>0</v>
      </c>
      <c r="DH78" s="68"/>
      <c r="DI78" s="69"/>
      <c r="DJ78" s="131" t="e">
        <f t="shared" ref="DJ78" si="989">AVERAGE(DH78,DH79,DH80)</f>
        <v>#DIV/0!</v>
      </c>
      <c r="DK78" s="132" t="e">
        <f t="shared" ref="DK78" si="990">_xlfn.STDEV.S(DH78:DH80)</f>
        <v>#DIV/0!</v>
      </c>
      <c r="DL78" s="35">
        <f t="shared" si="865"/>
        <v>0</v>
      </c>
      <c r="DM78" s="131">
        <f t="shared" ref="DM78" si="991">AVERAGE(DL78,DL79,DL80)</f>
        <v>0</v>
      </c>
      <c r="DN78" s="132">
        <f t="shared" ref="DN78" si="992">_xlfn.STDEV.S(DL78:DL80)</f>
        <v>0</v>
      </c>
      <c r="DO78" s="34">
        <f>(DL78/$G$78)*100</f>
        <v>0</v>
      </c>
      <c r="DP78" s="169">
        <f>AVERAGE(DO78:DO80)</f>
        <v>0</v>
      </c>
      <c r="DQ78" s="167">
        <f>_xlfn.STDEV.S(DO78:DO80)</f>
        <v>0</v>
      </c>
      <c r="DR78" s="68"/>
      <c r="DS78" s="69"/>
      <c r="DT78" s="131" t="e">
        <f t="shared" ref="DT78" si="993">AVERAGE(DR78,DR79,DR80)</f>
        <v>#DIV/0!</v>
      </c>
      <c r="DU78" s="132" t="e">
        <f t="shared" ref="DU78" si="994">_xlfn.STDEV.S(DR78:DR80)</f>
        <v>#DIV/0!</v>
      </c>
      <c r="DV78" s="35">
        <f t="shared" si="866"/>
        <v>0</v>
      </c>
      <c r="DW78" s="131">
        <f t="shared" ref="DW78" si="995">AVERAGE(DV78,DV79,DV80)</f>
        <v>0</v>
      </c>
      <c r="DX78" s="132">
        <f t="shared" ref="DX78" si="996">_xlfn.STDEV.S(DV78:DV80)</f>
        <v>0</v>
      </c>
      <c r="DY78" s="34">
        <f>(DV78/$G$78)*100</f>
        <v>0</v>
      </c>
      <c r="DZ78" s="169">
        <f>AVERAGE(DY78:DY80)</f>
        <v>0</v>
      </c>
      <c r="EA78" s="167">
        <f>_xlfn.STDEV.S(DY78:DY80)</f>
        <v>0</v>
      </c>
    </row>
    <row r="79" spans="1:131" x14ac:dyDescent="0.25">
      <c r="A79" s="160"/>
      <c r="B79">
        <v>2.3699999999999999E-2</v>
      </c>
      <c r="C79">
        <v>579.1</v>
      </c>
      <c r="D79" s="141"/>
      <c r="E79" s="134"/>
      <c r="F79" s="35">
        <f t="shared" si="854"/>
        <v>6.2463760476516796</v>
      </c>
      <c r="G79" s="131"/>
      <c r="H79" s="166"/>
      <c r="I79" s="34">
        <f>(F79/F79)*100</f>
        <v>100</v>
      </c>
      <c r="J79" s="169"/>
      <c r="K79" s="167"/>
      <c r="L79">
        <v>1.5900000000000001E-2</v>
      </c>
      <c r="M79">
        <v>579.1</v>
      </c>
      <c r="N79" s="131"/>
      <c r="O79" s="135"/>
      <c r="P79" s="35">
        <f t="shared" si="855"/>
        <v>4.1906067155131517</v>
      </c>
      <c r="Q79" s="131"/>
      <c r="R79" s="132"/>
      <c r="S79" s="34">
        <f>(P79/$G$78)*100</f>
        <v>68.045649072753207</v>
      </c>
      <c r="T79" s="169"/>
      <c r="U79" s="167"/>
      <c r="V79">
        <v>1.2200000000000001E-2</v>
      </c>
      <c r="W79">
        <v>579.1</v>
      </c>
      <c r="X79" s="131"/>
      <c r="Y79" s="135"/>
      <c r="Z79" s="35">
        <f t="shared" si="856"/>
        <v>3.2154340836012865</v>
      </c>
      <c r="AA79" s="131"/>
      <c r="AB79" s="132"/>
      <c r="AC79" s="34">
        <f>(Z79/$G$78)*100</f>
        <v>52.2111269614836</v>
      </c>
      <c r="AD79" s="169"/>
      <c r="AE79" s="167"/>
      <c r="AF79">
        <v>3.8999999999999998E-3</v>
      </c>
      <c r="AG79">
        <v>579.1</v>
      </c>
      <c r="AH79" s="131"/>
      <c r="AI79" s="135"/>
      <c r="AJ79" s="35">
        <f t="shared" si="857"/>
        <v>1.0278846660692635</v>
      </c>
      <c r="AK79" s="131"/>
      <c r="AL79" s="132"/>
      <c r="AM79" s="34">
        <f>(AJ79/$G$78)*100</f>
        <v>16.690442225392296</v>
      </c>
      <c r="AN79" s="169"/>
      <c r="AO79" s="167"/>
      <c r="AP79">
        <v>1.5E-3</v>
      </c>
      <c r="AQ79">
        <v>579.1</v>
      </c>
      <c r="AR79" s="131"/>
      <c r="AS79" s="135"/>
      <c r="AT79" s="35">
        <f t="shared" si="858"/>
        <v>0.39534025618048602</v>
      </c>
      <c r="AU79" s="131"/>
      <c r="AV79" s="132"/>
      <c r="AW79" s="34">
        <f>(AT79/$G$78)*100</f>
        <v>6.4194008559201139</v>
      </c>
      <c r="AX79" s="169"/>
      <c r="AY79" s="167"/>
      <c r="AZ79" s="61">
        <v>2.0000000000000001E-4</v>
      </c>
      <c r="BA79">
        <v>579.1</v>
      </c>
      <c r="BB79" s="131"/>
      <c r="BC79" s="135"/>
      <c r="BD79" s="70">
        <f t="shared" si="859"/>
        <v>5.2712034157398134E-2</v>
      </c>
      <c r="BE79" s="131"/>
      <c r="BF79" s="132"/>
      <c r="BG79" s="77">
        <f>(BD79/$G$78)*100</f>
        <v>0.85592011412268187</v>
      </c>
      <c r="BH79" s="169"/>
      <c r="BI79" s="167"/>
      <c r="BJ79">
        <v>0</v>
      </c>
      <c r="BK79">
        <v>579.1</v>
      </c>
      <c r="BL79" s="131"/>
      <c r="BM79" s="135"/>
      <c r="BN79" s="35">
        <f t="shared" si="860"/>
        <v>0</v>
      </c>
      <c r="BO79" s="131"/>
      <c r="BP79" s="132"/>
      <c r="BQ79" s="34">
        <f>(BN79/$G$78)*100</f>
        <v>0</v>
      </c>
      <c r="BR79" s="169"/>
      <c r="BS79" s="167"/>
      <c r="BT79">
        <v>0</v>
      </c>
      <c r="BU79">
        <v>579.1</v>
      </c>
      <c r="BV79" s="131"/>
      <c r="BW79" s="133"/>
      <c r="BX79" s="35">
        <f t="shared" si="861"/>
        <v>0</v>
      </c>
      <c r="BY79" s="131"/>
      <c r="BZ79" s="132"/>
      <c r="CA79" s="34">
        <f>(BX79/$G$78)*100</f>
        <v>0</v>
      </c>
      <c r="CB79" s="169"/>
      <c r="CC79" s="167"/>
      <c r="CD79" s="69"/>
      <c r="CE79" s="69"/>
      <c r="CF79" s="131"/>
      <c r="CG79" s="133"/>
      <c r="CH79" s="35">
        <f t="shared" si="862"/>
        <v>0</v>
      </c>
      <c r="CI79" s="131"/>
      <c r="CJ79" s="132"/>
      <c r="CK79" s="34">
        <f>(CH79/$G$78)*100</f>
        <v>0</v>
      </c>
      <c r="CL79" s="169"/>
      <c r="CM79" s="167"/>
      <c r="CN79" s="69"/>
      <c r="CO79" s="69"/>
      <c r="CP79" s="131"/>
      <c r="CQ79" s="132"/>
      <c r="CR79" s="35">
        <f t="shared" si="863"/>
        <v>0</v>
      </c>
      <c r="CS79" s="131"/>
      <c r="CT79" s="132"/>
      <c r="CU79" s="34">
        <f>(CR79/$G$78)*100</f>
        <v>0</v>
      </c>
      <c r="CV79" s="169"/>
      <c r="CW79" s="167"/>
      <c r="CX79" s="69"/>
      <c r="CY79" s="69"/>
      <c r="CZ79" s="131"/>
      <c r="DA79" s="132"/>
      <c r="DB79" s="35">
        <f t="shared" si="864"/>
        <v>0</v>
      </c>
      <c r="DC79" s="131"/>
      <c r="DD79" s="132"/>
      <c r="DE79" s="34">
        <f>(DB79/$G$78)*100</f>
        <v>0</v>
      </c>
      <c r="DF79" s="169"/>
      <c r="DG79" s="167"/>
      <c r="DH79" s="69"/>
      <c r="DI79" s="69"/>
      <c r="DJ79" s="131"/>
      <c r="DK79" s="132"/>
      <c r="DL79" s="35">
        <f t="shared" si="865"/>
        <v>0</v>
      </c>
      <c r="DM79" s="131"/>
      <c r="DN79" s="132"/>
      <c r="DO79" s="34">
        <f>(DL79/$G$78)*100</f>
        <v>0</v>
      </c>
      <c r="DP79" s="169"/>
      <c r="DQ79" s="167"/>
      <c r="DR79" s="69"/>
      <c r="DS79" s="69"/>
      <c r="DT79" s="131"/>
      <c r="DU79" s="132"/>
      <c r="DV79" s="35">
        <f t="shared" si="866"/>
        <v>0</v>
      </c>
      <c r="DW79" s="131"/>
      <c r="DX79" s="132"/>
      <c r="DY79" s="34">
        <f>(DV79/$G$78)*100</f>
        <v>0</v>
      </c>
      <c r="DZ79" s="169"/>
      <c r="EA79" s="167"/>
    </row>
    <row r="80" spans="1:131" x14ac:dyDescent="0.25">
      <c r="A80" s="160"/>
      <c r="B80">
        <v>2.41E-2</v>
      </c>
      <c r="C80">
        <v>579.1</v>
      </c>
      <c r="D80" s="141"/>
      <c r="E80" s="134"/>
      <c r="F80" s="35">
        <f t="shared" si="854"/>
        <v>6.3518001159664754</v>
      </c>
      <c r="G80" s="131"/>
      <c r="H80" s="166"/>
      <c r="I80" s="34">
        <f t="shared" ref="I80" si="997">(F80/F80)*100</f>
        <v>100</v>
      </c>
      <c r="J80" s="169"/>
      <c r="K80" s="167"/>
      <c r="L80" s="79">
        <v>1.8599999999999998E-2</v>
      </c>
      <c r="M80">
        <v>579.1</v>
      </c>
      <c r="N80" s="131"/>
      <c r="O80" s="135"/>
      <c r="P80" s="70">
        <f t="shared" si="855"/>
        <v>4.9022191766380265</v>
      </c>
      <c r="Q80" s="131"/>
      <c r="R80" s="132"/>
      <c r="S80" s="77">
        <f t="shared" ref="S80" si="998">(P80/$G$78)*100</f>
        <v>79.600570613409417</v>
      </c>
      <c r="T80" s="169"/>
      <c r="U80" s="167"/>
      <c r="V80" s="79">
        <v>9.9000000000000008E-3</v>
      </c>
      <c r="W80">
        <v>579.1</v>
      </c>
      <c r="X80" s="131"/>
      <c r="Y80" s="135"/>
      <c r="Z80" s="70">
        <f t="shared" si="856"/>
        <v>2.6092456907912078</v>
      </c>
      <c r="AA80" s="131"/>
      <c r="AB80" s="132"/>
      <c r="AC80" s="77">
        <f t="shared" ref="AC80" si="999">(Z80/$G$78)*100</f>
        <v>42.368045649072755</v>
      </c>
      <c r="AD80" s="169"/>
      <c r="AE80" s="167"/>
      <c r="AF80">
        <v>3.0999999999999999E-3</v>
      </c>
      <c r="AG80">
        <v>579.1</v>
      </c>
      <c r="AH80" s="131"/>
      <c r="AI80" s="135"/>
      <c r="AJ80" s="35">
        <f t="shared" si="857"/>
        <v>0.81703652943967109</v>
      </c>
      <c r="AK80" s="131"/>
      <c r="AL80" s="132"/>
      <c r="AM80" s="34">
        <f t="shared" ref="AM80" si="1000">(AJ80/$G$78)*100</f>
        <v>13.266761768901569</v>
      </c>
      <c r="AN80" s="169"/>
      <c r="AO80" s="167"/>
      <c r="AP80">
        <v>1.2999999999999999E-3</v>
      </c>
      <c r="AQ80">
        <v>579.1</v>
      </c>
      <c r="AR80" s="131"/>
      <c r="AS80" s="135"/>
      <c r="AT80" s="35">
        <f t="shared" si="858"/>
        <v>0.3426282220230879</v>
      </c>
      <c r="AU80" s="131"/>
      <c r="AV80" s="132"/>
      <c r="AW80" s="34">
        <f t="shared" ref="AW80" si="1001">(AT80/$G$78)*100</f>
        <v>5.5634807417974326</v>
      </c>
      <c r="AX80" s="169"/>
      <c r="AY80" s="167"/>
      <c r="AZ80">
        <v>0</v>
      </c>
      <c r="BA80">
        <v>579.1</v>
      </c>
      <c r="BB80" s="131"/>
      <c r="BC80" s="135"/>
      <c r="BD80" s="35">
        <f t="shared" si="859"/>
        <v>0</v>
      </c>
      <c r="BE80" s="131"/>
      <c r="BF80" s="132"/>
      <c r="BG80" s="34">
        <f t="shared" ref="BG80" si="1002">(BD80/$G$78)*100</f>
        <v>0</v>
      </c>
      <c r="BH80" s="169"/>
      <c r="BI80" s="167"/>
      <c r="BJ80">
        <v>0</v>
      </c>
      <c r="BK80">
        <v>579.1</v>
      </c>
      <c r="BL80" s="131"/>
      <c r="BM80" s="135"/>
      <c r="BN80" s="35">
        <f t="shared" si="860"/>
        <v>0</v>
      </c>
      <c r="BO80" s="131"/>
      <c r="BP80" s="132"/>
      <c r="BQ80" s="34">
        <f t="shared" ref="BQ80" si="1003">(BN80/$G$78)*100</f>
        <v>0</v>
      </c>
      <c r="BR80" s="169"/>
      <c r="BS80" s="167"/>
      <c r="BT80">
        <v>0</v>
      </c>
      <c r="BU80">
        <v>579.1</v>
      </c>
      <c r="BV80" s="131"/>
      <c r="BW80" s="133"/>
      <c r="BX80" s="35">
        <f t="shared" si="861"/>
        <v>0</v>
      </c>
      <c r="BY80" s="131"/>
      <c r="BZ80" s="132"/>
      <c r="CA80" s="34">
        <f t="shared" ref="CA80" si="1004">(BX80/$G$78)*100</f>
        <v>0</v>
      </c>
      <c r="CB80" s="169"/>
      <c r="CC80" s="167"/>
      <c r="CD80" s="69"/>
      <c r="CE80" s="69"/>
      <c r="CF80" s="131"/>
      <c r="CG80" s="133"/>
      <c r="CH80" s="35">
        <f t="shared" si="862"/>
        <v>0</v>
      </c>
      <c r="CI80" s="131"/>
      <c r="CJ80" s="132"/>
      <c r="CK80" s="34">
        <f t="shared" ref="CK80" si="1005">(CH80/$G$78)*100</f>
        <v>0</v>
      </c>
      <c r="CL80" s="169"/>
      <c r="CM80" s="167"/>
      <c r="CN80" s="69"/>
      <c r="CO80" s="69"/>
      <c r="CP80" s="131"/>
      <c r="CQ80" s="132"/>
      <c r="CR80" s="35">
        <f t="shared" si="863"/>
        <v>0</v>
      </c>
      <c r="CS80" s="131"/>
      <c r="CT80" s="132"/>
      <c r="CU80" s="34">
        <f t="shared" ref="CU80" si="1006">(CR80/$G$78)*100</f>
        <v>0</v>
      </c>
      <c r="CV80" s="169"/>
      <c r="CW80" s="167"/>
      <c r="CX80" s="69"/>
      <c r="CY80" s="69"/>
      <c r="CZ80" s="131"/>
      <c r="DA80" s="132"/>
      <c r="DB80" s="35">
        <f t="shared" si="864"/>
        <v>0</v>
      </c>
      <c r="DC80" s="131"/>
      <c r="DD80" s="132"/>
      <c r="DE80" s="34">
        <f t="shared" ref="DE80" si="1007">(DB80/$G$78)*100</f>
        <v>0</v>
      </c>
      <c r="DF80" s="169"/>
      <c r="DG80" s="167"/>
      <c r="DH80" s="69"/>
      <c r="DI80" s="69"/>
      <c r="DJ80" s="131"/>
      <c r="DK80" s="132"/>
      <c r="DL80" s="35">
        <f t="shared" si="865"/>
        <v>0</v>
      </c>
      <c r="DM80" s="131"/>
      <c r="DN80" s="132"/>
      <c r="DO80" s="34">
        <f t="shared" ref="DO80" si="1008">(DL80/$G$78)*100</f>
        <v>0</v>
      </c>
      <c r="DP80" s="169"/>
      <c r="DQ80" s="167"/>
      <c r="DR80" s="69"/>
      <c r="DS80" s="69"/>
      <c r="DT80" s="131"/>
      <c r="DU80" s="132"/>
      <c r="DV80" s="35">
        <f t="shared" si="866"/>
        <v>0</v>
      </c>
      <c r="DW80" s="131"/>
      <c r="DX80" s="132"/>
      <c r="DY80" s="34">
        <f t="shared" ref="DY80" si="1009">(DV80/$G$78)*100</f>
        <v>0</v>
      </c>
      <c r="DZ80" s="169"/>
      <c r="EA80" s="167"/>
    </row>
    <row r="81" spans="1:131" x14ac:dyDescent="0.25">
      <c r="A81" s="179" t="s">
        <v>24</v>
      </c>
      <c r="B81">
        <v>2.7199999999999998E-2</v>
      </c>
      <c r="C81">
        <v>579.1</v>
      </c>
      <c r="D81" s="141">
        <f t="shared" ref="D81" si="1010">AVERAGE(B81,B82,B83)</f>
        <v>2.7166666666666669E-2</v>
      </c>
      <c r="E81" s="134">
        <f t="shared" ref="E81" si="1011">_xlfn.STDEV.S(B81:B83)</f>
        <v>8.504900548115382E-4</v>
      </c>
      <c r="F81" s="35">
        <f t="shared" si="854"/>
        <v>7.1688366454061461</v>
      </c>
      <c r="G81" s="131">
        <f>AVERAGE(F81,F82,F83)</f>
        <v>7.1600513063799136</v>
      </c>
      <c r="H81" s="166">
        <f t="shared" ref="H81" si="1012">_xlfn.STDEV.S(F81:F83)</f>
        <v>0.22415530409876605</v>
      </c>
      <c r="I81" s="34">
        <f>(F81/F81)*100</f>
        <v>100</v>
      </c>
      <c r="J81" s="169">
        <f>AVERAGE(I81:I83)</f>
        <v>100</v>
      </c>
      <c r="K81" s="167">
        <f>_xlfn.STDEV.S(I81:I83)</f>
        <v>0</v>
      </c>
      <c r="L81">
        <v>2.3199999999999998E-2</v>
      </c>
      <c r="M81">
        <v>579.1</v>
      </c>
      <c r="N81" s="131">
        <f t="shared" ref="N81" si="1013">AVERAGE(L81,L82,L83)</f>
        <v>2.4466666666666664E-2</v>
      </c>
      <c r="O81" s="135">
        <f t="shared" ref="O81" si="1014">_xlfn.STDEV.S(L81:L83)</f>
        <v>1.205542754668343E-3</v>
      </c>
      <c r="P81" s="35">
        <f t="shared" si="855"/>
        <v>6.1145959622581838</v>
      </c>
      <c r="Q81" s="131">
        <f t="shared" ref="Q81" si="1015">AVERAGE(P81,P82,P83)</f>
        <v>6.4484388452550379</v>
      </c>
      <c r="R81" s="132">
        <f t="shared" ref="R81" si="1016">_xlfn.STDEV.S(P81:P83)</f>
        <v>0.31773305431140725</v>
      </c>
      <c r="S81" s="34">
        <f>(P81/$G$81)*100</f>
        <v>85.398773006134959</v>
      </c>
      <c r="T81" s="169">
        <f>AVERAGE(S81:S83)</f>
        <v>90.061349693251543</v>
      </c>
      <c r="U81" s="167">
        <f>_xlfn.STDEV.S(S81:S83)</f>
        <v>4.4375806920307097</v>
      </c>
      <c r="V81">
        <v>2.41E-2</v>
      </c>
      <c r="W81">
        <v>579.1</v>
      </c>
      <c r="X81" s="131">
        <f t="shared" ref="X81" si="1017">AVERAGE(V81,V82,V83)</f>
        <v>2.41E-2</v>
      </c>
      <c r="Y81" s="135">
        <f t="shared" ref="Y81" si="1018">_xlfn.STDEV.S(V81:V83)</f>
        <v>2.9999999999999992E-4</v>
      </c>
      <c r="Z81" s="35">
        <f t="shared" si="856"/>
        <v>6.3518001159664754</v>
      </c>
      <c r="AA81" s="131">
        <f t="shared" ref="AA81" si="1019">AVERAGE(Z81,Z82,Z83)</f>
        <v>6.3518001159664754</v>
      </c>
      <c r="AB81" s="132">
        <f t="shared" ref="AB81" si="1020">_xlfn.STDEV.S(Z81:Z83)</f>
        <v>7.9068051236097059E-2</v>
      </c>
      <c r="AC81" s="34">
        <f>(Z81/$G$81)*100</f>
        <v>88.711656441717793</v>
      </c>
      <c r="AD81" s="169">
        <f>AVERAGE(AC81:AC83)</f>
        <v>88.711656441717807</v>
      </c>
      <c r="AE81" s="167">
        <f>_xlfn.STDEV.S(AC81:AC83)</f>
        <v>1.1042944785276063</v>
      </c>
      <c r="AF81">
        <v>2.1600000000000001E-2</v>
      </c>
      <c r="AG81">
        <v>579.1</v>
      </c>
      <c r="AH81" s="131">
        <f t="shared" ref="AH81" si="1021">AVERAGE(AF81,AF82,AF83)</f>
        <v>2.24E-2</v>
      </c>
      <c r="AI81" s="135">
        <f t="shared" ref="AI81" si="1022">_xlfn.STDEV.S(AF81:AF83)</f>
        <v>7.9999999999999863E-4</v>
      </c>
      <c r="AJ81" s="35">
        <f t="shared" si="857"/>
        <v>5.6928996889989989</v>
      </c>
      <c r="AK81" s="131">
        <f t="shared" ref="AK81" si="1023">AVERAGE(AJ81,AJ82,AJ83)</f>
        <v>5.9037478256285914</v>
      </c>
      <c r="AL81" s="132">
        <f t="shared" ref="AL81" si="1024">_xlfn.STDEV.S(AJ81:AJ83)</f>
        <v>0.21084813662959245</v>
      </c>
      <c r="AM81" s="34">
        <f>(AJ81/$G$81)*100</f>
        <v>79.509202453987726</v>
      </c>
      <c r="AN81" s="169">
        <f>AVERAGE(AM81:AM83)</f>
        <v>82.453987730061343</v>
      </c>
      <c r="AO81" s="167">
        <f>_xlfn.STDEV.S(AM81:AM83)</f>
        <v>2.9447852760736168</v>
      </c>
      <c r="AP81">
        <v>2.3400000000000001E-2</v>
      </c>
      <c r="AQ81">
        <v>579.1</v>
      </c>
      <c r="AR81" s="131">
        <f t="shared" ref="AR81" si="1025">AVERAGE(AP81,AP82,AP83)</f>
        <v>2.2433333333333333E-2</v>
      </c>
      <c r="AS81" s="135">
        <f t="shared" ref="AS81" si="1026">_xlfn.STDEV.S(AP81:AP83)</f>
        <v>9.50438495292218E-4</v>
      </c>
      <c r="AT81" s="35">
        <f t="shared" si="858"/>
        <v>6.1673079964155821</v>
      </c>
      <c r="AU81" s="131">
        <f t="shared" ref="AU81" si="1027">AVERAGE(AT81,AT82,AT83)</f>
        <v>5.9125331646548247</v>
      </c>
      <c r="AV81" s="132">
        <f t="shared" ref="AV81" si="1028">_xlfn.STDEV.S(AT81:AT83)</f>
        <v>0.25049773214174764</v>
      </c>
      <c r="AW81" s="34">
        <f>(AT81/$G$81)*100</f>
        <v>86.134969325153378</v>
      </c>
      <c r="AX81" s="169">
        <f>AVERAGE(AW81:AW83)</f>
        <v>82.576687116564415</v>
      </c>
      <c r="AY81" s="167">
        <f>_xlfn.STDEV.S(AW81:AW83)</f>
        <v>3.4985466084376187</v>
      </c>
      <c r="AZ81">
        <v>5.4000000000000003E-3</v>
      </c>
      <c r="BA81">
        <v>579.1</v>
      </c>
      <c r="BB81" s="131">
        <f t="shared" ref="BB81" si="1029">AVERAGE(AZ81,AZ82,AZ83)</f>
        <v>5.9666666666666661E-3</v>
      </c>
      <c r="BC81" s="135">
        <f t="shared" ref="BC81" si="1030">_xlfn.STDEV.S(AZ81:AZ83)</f>
        <v>4.9328828623162459E-4</v>
      </c>
      <c r="BD81" s="35">
        <f t="shared" si="859"/>
        <v>1.4232249222497497</v>
      </c>
      <c r="BE81" s="131">
        <f t="shared" ref="BE81" si="1031">AVERAGE(BD81,BD82,BD83)</f>
        <v>1.5725756856957112</v>
      </c>
      <c r="BF81" s="132">
        <f t="shared" ref="BF81" si="1032">_xlfn.STDEV.S(BD81:BD83)</f>
        <v>0.13001114496642893</v>
      </c>
      <c r="BG81" s="34">
        <f>(BD81/$G$81)*100</f>
        <v>19.877300613496931</v>
      </c>
      <c r="BH81" s="169">
        <f>AVERAGE(BG81:BG83)</f>
        <v>21.963190184049079</v>
      </c>
      <c r="BI81" s="167">
        <f>_xlfn.STDEV.S(BG81:BG83)</f>
        <v>1.8157851026930973</v>
      </c>
      <c r="BJ81" s="59">
        <v>2.9999999999999997E-4</v>
      </c>
      <c r="BK81">
        <v>579.1</v>
      </c>
      <c r="BL81" s="131">
        <f>AVERAGE(BJ81,BJ82,BJ83)</f>
        <v>2.6666666666666663E-4</v>
      </c>
      <c r="BM81" s="135">
        <f t="shared" ref="BM81" si="1033">_xlfn.STDEV.S(BJ81:BJ83)</f>
        <v>5.7735026918962558E-5</v>
      </c>
      <c r="BN81" s="35">
        <f t="shared" si="860"/>
        <v>7.9068051236097198E-2</v>
      </c>
      <c r="BO81" s="131">
        <f t="shared" ref="BO81" si="1034">AVERAGE(BN81,BN82,BN83)</f>
        <v>7.0282712209864179E-2</v>
      </c>
      <c r="BP81" s="132">
        <f t="shared" ref="BP81" si="1035">_xlfn.STDEV.S(BN81:BN83)</f>
        <v>1.521665355515326E-2</v>
      </c>
      <c r="BQ81" s="34">
        <f>(BN81/$G$81)*100</f>
        <v>1.1042944785276072</v>
      </c>
      <c r="BR81" s="169">
        <f>AVERAGE(BQ81:BQ83)</f>
        <v>0.98159509202453987</v>
      </c>
      <c r="BS81" s="167">
        <f>_xlfn.STDEV.S(BQ81:BQ83)</f>
        <v>0.21252157148084394</v>
      </c>
      <c r="BT81" s="67">
        <v>2.0000000000000001E-4</v>
      </c>
      <c r="BU81">
        <v>579.1</v>
      </c>
      <c r="BV81" s="131">
        <f t="shared" ref="BV81" si="1036">AVERAGE(BT81,BT82,BT83)</f>
        <v>2.0000000000000001E-4</v>
      </c>
      <c r="BW81" s="133">
        <f t="shared" ref="BW81" si="1037">_xlfn.STDEV.S(BT81:BT83)</f>
        <v>0</v>
      </c>
      <c r="BX81" s="35">
        <f t="shared" si="861"/>
        <v>5.2712034157398134E-2</v>
      </c>
      <c r="BY81" s="131">
        <f t="shared" ref="BY81" si="1038">AVERAGE(BX81,BX82,BX83)</f>
        <v>5.2712034157398134E-2</v>
      </c>
      <c r="BZ81" s="132">
        <f t="shared" ref="BZ81" si="1039">_xlfn.STDEV.S(BX81:BX83)</f>
        <v>0</v>
      </c>
      <c r="CA81" s="34">
        <f>(BX81/$G$81)*100</f>
        <v>0.73619631901840488</v>
      </c>
      <c r="CB81" s="169">
        <f>AVERAGE(CA81:CA83)</f>
        <v>0.73619631901840477</v>
      </c>
      <c r="CC81" s="167">
        <f>_xlfn.STDEV.S(CA81:CA83)</f>
        <v>1.3597399555105182E-16</v>
      </c>
      <c r="CD81" s="60">
        <v>0</v>
      </c>
      <c r="CE81">
        <v>579.1</v>
      </c>
      <c r="CF81" s="131">
        <f t="shared" ref="CF81" si="1040">AVERAGE(CD81,CD82,CD83)</f>
        <v>0</v>
      </c>
      <c r="CG81" s="133">
        <f t="shared" ref="CG81" si="1041">_xlfn.STDEV.S(CD81:CD83)</f>
        <v>0</v>
      </c>
      <c r="CH81" s="35">
        <f t="shared" si="862"/>
        <v>0</v>
      </c>
      <c r="CI81" s="131">
        <f t="shared" ref="CI81" si="1042">AVERAGE(CH81,CH82,CH83)</f>
        <v>0</v>
      </c>
      <c r="CJ81" s="132">
        <f t="shared" ref="CJ81" si="1043">_xlfn.STDEV.S(CH81:CH83)</f>
        <v>0</v>
      </c>
      <c r="CK81" s="34">
        <f>(CH81/$G$81)*100</f>
        <v>0</v>
      </c>
      <c r="CL81" s="169">
        <f>AVERAGE(CK81:CK83)</f>
        <v>0</v>
      </c>
      <c r="CM81" s="167">
        <f>_xlfn.STDEV.S(CK81:CK83)</f>
        <v>0</v>
      </c>
      <c r="CN81" s="60">
        <v>0</v>
      </c>
      <c r="CO81">
        <v>579.1</v>
      </c>
      <c r="CP81" s="131">
        <f t="shared" ref="CP81" si="1044">AVERAGE(CN81,CN82,CN83)</f>
        <v>0</v>
      </c>
      <c r="CQ81" s="132">
        <f t="shared" ref="CQ81" si="1045">_xlfn.STDEV.S(CN81:CN83)</f>
        <v>0</v>
      </c>
      <c r="CR81" s="35">
        <f t="shared" si="863"/>
        <v>0</v>
      </c>
      <c r="CS81" s="131">
        <f t="shared" ref="CS81" si="1046">AVERAGE(CR81,CR82,CR83)</f>
        <v>0</v>
      </c>
      <c r="CT81" s="132">
        <f t="shared" ref="CT81" si="1047">_xlfn.STDEV.S(CR81:CR83)</f>
        <v>0</v>
      </c>
      <c r="CU81" s="34">
        <f>(CR81/$G$81)*100</f>
        <v>0</v>
      </c>
      <c r="CV81" s="169">
        <f>AVERAGE(CU81:CU83)</f>
        <v>0</v>
      </c>
      <c r="CW81" s="167">
        <f>_xlfn.STDEV.S(CU81:CU83)</f>
        <v>0</v>
      </c>
      <c r="CX81" s="69"/>
      <c r="CY81" s="69"/>
      <c r="CZ81" s="131" t="e">
        <f t="shared" ref="CZ81" si="1048">AVERAGE(CX81,CX82,CX83)</f>
        <v>#DIV/0!</v>
      </c>
      <c r="DA81" s="132" t="e">
        <f t="shared" ref="DA81" si="1049">_xlfn.STDEV.S(CX81:CX83)</f>
        <v>#DIV/0!</v>
      </c>
      <c r="DB81" s="35">
        <f t="shared" si="864"/>
        <v>0</v>
      </c>
      <c r="DC81" s="131">
        <f t="shared" ref="DC81" si="1050">AVERAGE(DB81,DB82,DB83)</f>
        <v>0</v>
      </c>
      <c r="DD81" s="132">
        <f t="shared" ref="DD81" si="1051">_xlfn.STDEV.S(DB81:DB83)</f>
        <v>0</v>
      </c>
      <c r="DE81" s="34">
        <f>(DB81/$G$81)*100</f>
        <v>0</v>
      </c>
      <c r="DF81" s="169">
        <f>AVERAGE(DE81:DE83)</f>
        <v>0</v>
      </c>
      <c r="DG81" s="167">
        <f>_xlfn.STDEV.S(DE81:DE83)</f>
        <v>0</v>
      </c>
      <c r="DH81" s="69"/>
      <c r="DI81" s="69"/>
      <c r="DJ81" s="131" t="e">
        <f t="shared" ref="DJ81" si="1052">AVERAGE(DH81,DH82,DH83)</f>
        <v>#DIV/0!</v>
      </c>
      <c r="DK81" s="132" t="e">
        <f t="shared" ref="DK81" si="1053">_xlfn.STDEV.S(DH81:DH83)</f>
        <v>#DIV/0!</v>
      </c>
      <c r="DL81" s="35">
        <f t="shared" si="865"/>
        <v>0</v>
      </c>
      <c r="DM81" s="131">
        <f t="shared" ref="DM81" si="1054">AVERAGE(DL81,DL82,DL83)</f>
        <v>0</v>
      </c>
      <c r="DN81" s="132">
        <f t="shared" ref="DN81" si="1055">_xlfn.STDEV.S(DL81:DL83)</f>
        <v>0</v>
      </c>
      <c r="DO81" s="34">
        <f>(DL81/$G$81)*100</f>
        <v>0</v>
      </c>
      <c r="DP81" s="169">
        <f>AVERAGE(DO81:DO83)</f>
        <v>0</v>
      </c>
      <c r="DQ81" s="167">
        <f>_xlfn.STDEV.S(DO81:DO83)</f>
        <v>0</v>
      </c>
      <c r="DR81" s="69"/>
      <c r="DS81" s="69"/>
      <c r="DT81" s="131" t="e">
        <f t="shared" ref="DT81" si="1056">AVERAGE(DR81,DR82,DR83)</f>
        <v>#DIV/0!</v>
      </c>
      <c r="DU81" s="132" t="e">
        <f t="shared" ref="DU81" si="1057">_xlfn.STDEV.S(DR81:DR83)</f>
        <v>#DIV/0!</v>
      </c>
      <c r="DV81" s="35">
        <f t="shared" si="866"/>
        <v>0</v>
      </c>
      <c r="DW81" s="131">
        <f t="shared" ref="DW81" si="1058">AVERAGE(DV81,DV82,DV83)</f>
        <v>0</v>
      </c>
      <c r="DX81" s="132">
        <f t="shared" ref="DX81" si="1059">_xlfn.STDEV.S(DV81:DV83)</f>
        <v>0</v>
      </c>
      <c r="DY81" s="34">
        <f>(DV81/$G$81)*100</f>
        <v>0</v>
      </c>
      <c r="DZ81" s="169">
        <f>AVERAGE(DY81:DY83)</f>
        <v>0</v>
      </c>
      <c r="EA81" s="167">
        <f>_xlfn.STDEV.S(DY81:DY83)</f>
        <v>0</v>
      </c>
    </row>
    <row r="82" spans="1:131" x14ac:dyDescent="0.25">
      <c r="A82" s="179"/>
      <c r="B82">
        <v>2.8000000000000001E-2</v>
      </c>
      <c r="C82">
        <v>579.1</v>
      </c>
      <c r="D82" s="141"/>
      <c r="E82" s="134"/>
      <c r="F82" s="35">
        <f t="shared" si="854"/>
        <v>7.3796847820357394</v>
      </c>
      <c r="G82" s="131"/>
      <c r="H82" s="166"/>
      <c r="I82" s="34">
        <f>(F82/F82)*100</f>
        <v>100</v>
      </c>
      <c r="J82" s="169"/>
      <c r="K82" s="167"/>
      <c r="L82">
        <v>2.5600000000000001E-2</v>
      </c>
      <c r="M82">
        <v>579.1</v>
      </c>
      <c r="N82" s="131"/>
      <c r="O82" s="135"/>
      <c r="P82" s="35">
        <f t="shared" si="855"/>
        <v>6.7471403721469612</v>
      </c>
      <c r="Q82" s="131"/>
      <c r="R82" s="132"/>
      <c r="S82" s="34">
        <f>(P82/$G$81)*100</f>
        <v>94.233128834355824</v>
      </c>
      <c r="T82" s="169"/>
      <c r="U82" s="167"/>
      <c r="V82">
        <v>2.3800000000000002E-2</v>
      </c>
      <c r="W82">
        <v>579.1</v>
      </c>
      <c r="X82" s="131"/>
      <c r="Y82" s="135"/>
      <c r="Z82" s="35">
        <f t="shared" si="856"/>
        <v>6.2727320647303788</v>
      </c>
      <c r="AA82" s="131"/>
      <c r="AB82" s="132"/>
      <c r="AC82" s="34">
        <f>(Z82/$G$81)*100</f>
        <v>87.607361963190186</v>
      </c>
      <c r="AD82" s="169"/>
      <c r="AE82" s="167"/>
      <c r="AF82">
        <v>2.3199999999999998E-2</v>
      </c>
      <c r="AG82">
        <v>579.1</v>
      </c>
      <c r="AH82" s="131"/>
      <c r="AI82" s="135"/>
      <c r="AJ82" s="35">
        <f t="shared" si="857"/>
        <v>6.1145959622581838</v>
      </c>
      <c r="AK82" s="131"/>
      <c r="AL82" s="132"/>
      <c r="AM82" s="34">
        <f>(AJ82/$G$81)*100</f>
        <v>85.398773006134959</v>
      </c>
      <c r="AN82" s="169"/>
      <c r="AO82" s="167"/>
      <c r="AP82">
        <v>2.1499999999999998E-2</v>
      </c>
      <c r="AQ82">
        <v>579.1</v>
      </c>
      <c r="AR82" s="131"/>
      <c r="AS82" s="135"/>
      <c r="AT82" s="35">
        <f t="shared" si="858"/>
        <v>5.6665436719202988</v>
      </c>
      <c r="AU82" s="131"/>
      <c r="AV82" s="132"/>
      <c r="AW82" s="34">
        <f>(AT82/$G$81)*100</f>
        <v>79.141104294478509</v>
      </c>
      <c r="AX82" s="169"/>
      <c r="AY82" s="167"/>
      <c r="AZ82">
        <v>6.1999999999999998E-3</v>
      </c>
      <c r="BA82">
        <v>579.1</v>
      </c>
      <c r="BB82" s="131"/>
      <c r="BC82" s="135"/>
      <c r="BD82" s="35">
        <f t="shared" si="859"/>
        <v>1.6340730588793422</v>
      </c>
      <c r="BE82" s="131"/>
      <c r="BF82" s="132"/>
      <c r="BG82" s="34">
        <f>(BD82/$G$81)*100</f>
        <v>22.822085889570552</v>
      </c>
      <c r="BH82" s="169"/>
      <c r="BI82" s="167"/>
      <c r="BJ82" s="59">
        <v>2.0000000000000001E-4</v>
      </c>
      <c r="BK82">
        <v>579.1</v>
      </c>
      <c r="BL82" s="131"/>
      <c r="BM82" s="135"/>
      <c r="BN82" s="35">
        <f t="shared" si="860"/>
        <v>5.2712034157398134E-2</v>
      </c>
      <c r="BO82" s="131"/>
      <c r="BP82" s="132"/>
      <c r="BQ82" s="34">
        <f>(BN82/$G$81)*100</f>
        <v>0.73619631901840488</v>
      </c>
      <c r="BR82" s="169"/>
      <c r="BS82" s="167"/>
      <c r="BT82" s="67">
        <v>2.0000000000000001E-4</v>
      </c>
      <c r="BU82">
        <v>579.1</v>
      </c>
      <c r="BV82" s="131"/>
      <c r="BW82" s="133"/>
      <c r="BX82" s="35">
        <f t="shared" si="861"/>
        <v>5.2712034157398134E-2</v>
      </c>
      <c r="BY82" s="131"/>
      <c r="BZ82" s="132"/>
      <c r="CA82" s="34">
        <f>(BX82/$G$81)*100</f>
        <v>0.73619631901840488</v>
      </c>
      <c r="CB82" s="169"/>
      <c r="CC82" s="167"/>
      <c r="CD82" s="60">
        <v>0</v>
      </c>
      <c r="CE82">
        <v>579.1</v>
      </c>
      <c r="CF82" s="131"/>
      <c r="CG82" s="133"/>
      <c r="CH82" s="35">
        <f t="shared" si="862"/>
        <v>0</v>
      </c>
      <c r="CI82" s="131"/>
      <c r="CJ82" s="132"/>
      <c r="CK82" s="34">
        <f>(CH82/$G$81)*100</f>
        <v>0</v>
      </c>
      <c r="CL82" s="169"/>
      <c r="CM82" s="167"/>
      <c r="CN82" s="60">
        <v>0</v>
      </c>
      <c r="CO82">
        <v>579.1</v>
      </c>
      <c r="CP82" s="131"/>
      <c r="CQ82" s="132"/>
      <c r="CR82" s="35">
        <f t="shared" si="863"/>
        <v>0</v>
      </c>
      <c r="CS82" s="131"/>
      <c r="CT82" s="132"/>
      <c r="CU82" s="34">
        <f>(CR82/$G$81)*100</f>
        <v>0</v>
      </c>
      <c r="CV82" s="169"/>
      <c r="CW82" s="167"/>
      <c r="CX82" s="69"/>
      <c r="CY82" s="69"/>
      <c r="CZ82" s="131"/>
      <c r="DA82" s="132"/>
      <c r="DB82" s="35">
        <f t="shared" si="864"/>
        <v>0</v>
      </c>
      <c r="DC82" s="131"/>
      <c r="DD82" s="132"/>
      <c r="DE82" s="34">
        <f>(DB82/$G$81)*100</f>
        <v>0</v>
      </c>
      <c r="DF82" s="169"/>
      <c r="DG82" s="167"/>
      <c r="DH82" s="69"/>
      <c r="DI82" s="69"/>
      <c r="DJ82" s="131"/>
      <c r="DK82" s="132"/>
      <c r="DL82" s="35">
        <f t="shared" si="865"/>
        <v>0</v>
      </c>
      <c r="DM82" s="131"/>
      <c r="DN82" s="132"/>
      <c r="DO82" s="34">
        <f>(DL82/$G$81)*100</f>
        <v>0</v>
      </c>
      <c r="DP82" s="169"/>
      <c r="DQ82" s="167"/>
      <c r="DR82" s="69"/>
      <c r="DS82" s="69"/>
      <c r="DT82" s="131"/>
      <c r="DU82" s="132"/>
      <c r="DV82" s="35">
        <f t="shared" si="866"/>
        <v>0</v>
      </c>
      <c r="DW82" s="131"/>
      <c r="DX82" s="132"/>
      <c r="DY82" s="34">
        <f>(DV82/$G$81)*100</f>
        <v>0</v>
      </c>
      <c r="DZ82" s="169"/>
      <c r="EA82" s="167"/>
    </row>
    <row r="83" spans="1:131" x14ac:dyDescent="0.25">
      <c r="A83" s="179"/>
      <c r="B83">
        <v>2.63E-2</v>
      </c>
      <c r="C83">
        <v>579.1</v>
      </c>
      <c r="D83" s="141"/>
      <c r="E83" s="134"/>
      <c r="F83" s="35">
        <f t="shared" si="854"/>
        <v>6.9316324916978553</v>
      </c>
      <c r="G83" s="131"/>
      <c r="H83" s="166"/>
      <c r="I83" s="34">
        <f t="shared" ref="I83" si="1060">(F83/F83)*100</f>
        <v>100</v>
      </c>
      <c r="J83" s="169"/>
      <c r="K83" s="167"/>
      <c r="L83">
        <v>2.46E-2</v>
      </c>
      <c r="M83">
        <v>579.1</v>
      </c>
      <c r="N83" s="131"/>
      <c r="O83" s="135"/>
      <c r="P83" s="35">
        <f t="shared" si="855"/>
        <v>6.4835802013599713</v>
      </c>
      <c r="Q83" s="131"/>
      <c r="R83" s="132"/>
      <c r="S83" s="34">
        <f t="shared" ref="S83" si="1061">(P83/$G$81)*100</f>
        <v>90.552147239263817</v>
      </c>
      <c r="T83" s="169"/>
      <c r="U83" s="167"/>
      <c r="V83">
        <v>2.4400000000000002E-2</v>
      </c>
      <c r="W83">
        <v>579.1</v>
      </c>
      <c r="X83" s="131"/>
      <c r="Y83" s="135"/>
      <c r="Z83" s="35">
        <f t="shared" si="856"/>
        <v>6.4308681672025729</v>
      </c>
      <c r="AA83" s="131"/>
      <c r="AB83" s="132"/>
      <c r="AC83" s="34">
        <f t="shared" ref="AC83" si="1062">(Z83/$G$81)*100</f>
        <v>89.815950920245399</v>
      </c>
      <c r="AD83" s="169"/>
      <c r="AE83" s="167"/>
      <c r="AF83">
        <v>2.24E-2</v>
      </c>
      <c r="AG83">
        <v>579.1</v>
      </c>
      <c r="AH83" s="131"/>
      <c r="AI83" s="135"/>
      <c r="AJ83" s="35">
        <f t="shared" si="857"/>
        <v>5.9037478256285905</v>
      </c>
      <c r="AK83" s="131"/>
      <c r="AL83" s="132"/>
      <c r="AM83" s="34">
        <f t="shared" ref="AM83" si="1063">(AJ83/$G$81)*100</f>
        <v>82.453987730061343</v>
      </c>
      <c r="AN83" s="169"/>
      <c r="AO83" s="167"/>
      <c r="AP83">
        <v>2.24E-2</v>
      </c>
      <c r="AQ83">
        <v>579.1</v>
      </c>
      <c r="AR83" s="131"/>
      <c r="AS83" s="135"/>
      <c r="AT83" s="35">
        <f t="shared" si="858"/>
        <v>5.9037478256285905</v>
      </c>
      <c r="AU83" s="131"/>
      <c r="AV83" s="132"/>
      <c r="AW83" s="34">
        <f t="shared" ref="AW83" si="1064">(AT83/$G$81)*100</f>
        <v>82.453987730061343</v>
      </c>
      <c r="AX83" s="169"/>
      <c r="AY83" s="167"/>
      <c r="AZ83">
        <v>6.3E-3</v>
      </c>
      <c r="BA83">
        <v>579.1</v>
      </c>
      <c r="BB83" s="131"/>
      <c r="BC83" s="135"/>
      <c r="BD83" s="35">
        <f t="shared" si="859"/>
        <v>1.6604290759580413</v>
      </c>
      <c r="BE83" s="131"/>
      <c r="BF83" s="132"/>
      <c r="BG83" s="34">
        <f t="shared" ref="BG83" si="1065">(BD83/$G$81)*100</f>
        <v>23.190184049079754</v>
      </c>
      <c r="BH83" s="169"/>
      <c r="BI83" s="167"/>
      <c r="BJ83" s="59">
        <v>2.9999999999999997E-4</v>
      </c>
      <c r="BK83">
        <v>579.1</v>
      </c>
      <c r="BL83" s="131"/>
      <c r="BM83" s="135"/>
      <c r="BN83" s="35">
        <f t="shared" si="860"/>
        <v>7.9068051236097198E-2</v>
      </c>
      <c r="BO83" s="131"/>
      <c r="BP83" s="132"/>
      <c r="BQ83" s="34">
        <f t="shared" ref="BQ83" si="1066">(BN83/$G$81)*100</f>
        <v>1.1042944785276072</v>
      </c>
      <c r="BR83" s="169"/>
      <c r="BS83" s="167"/>
      <c r="BT83" s="67">
        <v>2.0000000000000001E-4</v>
      </c>
      <c r="BU83">
        <v>579.1</v>
      </c>
      <c r="BV83" s="131"/>
      <c r="BW83" s="133"/>
      <c r="BX83" s="35">
        <f t="shared" si="861"/>
        <v>5.2712034157398134E-2</v>
      </c>
      <c r="BY83" s="131"/>
      <c r="BZ83" s="132"/>
      <c r="CA83" s="34">
        <f t="shared" ref="CA83" si="1067">(BX83/$G$81)*100</f>
        <v>0.73619631901840488</v>
      </c>
      <c r="CB83" s="169"/>
      <c r="CC83" s="167"/>
      <c r="CD83" s="60">
        <v>0</v>
      </c>
      <c r="CE83">
        <v>579.1</v>
      </c>
      <c r="CF83" s="131"/>
      <c r="CG83" s="133"/>
      <c r="CH83" s="35">
        <f t="shared" si="862"/>
        <v>0</v>
      </c>
      <c r="CI83" s="131"/>
      <c r="CJ83" s="132"/>
      <c r="CK83" s="34">
        <f t="shared" ref="CK83" si="1068">(CH83/$G$81)*100</f>
        <v>0</v>
      </c>
      <c r="CL83" s="169"/>
      <c r="CM83" s="167"/>
      <c r="CN83" s="60">
        <v>0</v>
      </c>
      <c r="CO83">
        <v>579.1</v>
      </c>
      <c r="CP83" s="131"/>
      <c r="CQ83" s="132"/>
      <c r="CR83" s="35">
        <f t="shared" si="863"/>
        <v>0</v>
      </c>
      <c r="CS83" s="131"/>
      <c r="CT83" s="132"/>
      <c r="CU83" s="34">
        <f t="shared" ref="CU83" si="1069">(CR83/$G$81)*100</f>
        <v>0</v>
      </c>
      <c r="CV83" s="169"/>
      <c r="CW83" s="167"/>
      <c r="CX83" s="69"/>
      <c r="CY83" s="69"/>
      <c r="CZ83" s="131"/>
      <c r="DA83" s="132"/>
      <c r="DB83" s="35">
        <f t="shared" si="864"/>
        <v>0</v>
      </c>
      <c r="DC83" s="131"/>
      <c r="DD83" s="132"/>
      <c r="DE83" s="34">
        <f t="shared" ref="DE83" si="1070">(DB83/$G$81)*100</f>
        <v>0</v>
      </c>
      <c r="DF83" s="169"/>
      <c r="DG83" s="167"/>
      <c r="DH83" s="69"/>
      <c r="DI83" s="69"/>
      <c r="DJ83" s="131"/>
      <c r="DK83" s="132"/>
      <c r="DL83" s="35">
        <f t="shared" si="865"/>
        <v>0</v>
      </c>
      <c r="DM83" s="131"/>
      <c r="DN83" s="132"/>
      <c r="DO83" s="34">
        <f t="shared" ref="DO83" si="1071">(DL83/$G$81)*100</f>
        <v>0</v>
      </c>
      <c r="DP83" s="169"/>
      <c r="DQ83" s="167"/>
      <c r="DR83" s="69"/>
      <c r="DS83" s="69"/>
      <c r="DT83" s="131"/>
      <c r="DU83" s="132"/>
      <c r="DV83" s="35">
        <f t="shared" si="866"/>
        <v>0</v>
      </c>
      <c r="DW83" s="131"/>
      <c r="DX83" s="132"/>
      <c r="DY83" s="34">
        <f t="shared" ref="DY83" si="1072">(DV83/$G$81)*100</f>
        <v>0</v>
      </c>
      <c r="DZ83" s="169"/>
      <c r="EA83" s="167"/>
    </row>
    <row r="84" spans="1:131" x14ac:dyDescent="0.25">
      <c r="A84" s="153" t="s">
        <v>25</v>
      </c>
      <c r="B84">
        <v>2.8400000000000002E-2</v>
      </c>
      <c r="C84">
        <v>579.1</v>
      </c>
      <c r="D84" s="141">
        <f t="shared" ref="D84" si="1073">AVERAGE(B84,B85,B86)</f>
        <v>2.9233333333333333E-2</v>
      </c>
      <c r="E84" s="134">
        <f t="shared" ref="E84" si="1074">_xlfn.STDEV.S(B84:B86)</f>
        <v>1.1150485789118479E-3</v>
      </c>
      <c r="F84" s="35">
        <f t="shared" si="854"/>
        <v>7.4851088503505352</v>
      </c>
      <c r="G84" s="131">
        <f>AVERAGE(F84,F85,F86)</f>
        <v>7.704742326006361</v>
      </c>
      <c r="H84" s="166">
        <f t="shared" ref="H84" si="1075">_xlfn.STDEV.S(F84:F86)</f>
        <v>0.29388239389379722</v>
      </c>
      <c r="I84" s="34">
        <f>(F84/F84)*100</f>
        <v>100</v>
      </c>
      <c r="J84" s="169">
        <f>AVERAGE(I84:I86)</f>
        <v>100</v>
      </c>
      <c r="K84" s="167">
        <f>_xlfn.STDEV.S(I84:I86)</f>
        <v>0</v>
      </c>
      <c r="L84" s="79">
        <v>2.46E-2</v>
      </c>
      <c r="M84">
        <v>579.1</v>
      </c>
      <c r="N84" s="131">
        <f>AVERAGE(L85,L86)</f>
        <v>2.8299999999999999E-2</v>
      </c>
      <c r="O84" s="135">
        <f>_xlfn.STDEV.S(L85:L86)</f>
        <v>1.2727922061357853E-3</v>
      </c>
      <c r="P84" s="70">
        <f t="shared" si="855"/>
        <v>6.4835802013599713</v>
      </c>
      <c r="Q84" s="131">
        <f>AVERAGE(P85,P86)</f>
        <v>7.458752833271836</v>
      </c>
      <c r="R84" s="132">
        <f>_xlfn.STDEV.S(P85:P86)</f>
        <v>0.33545733122549765</v>
      </c>
      <c r="S84" s="77">
        <f>(P84/$G$84)*100</f>
        <v>84.150513112884838</v>
      </c>
      <c r="T84" s="169">
        <f>AVERAGE(S85:S86)</f>
        <v>96.807297605473195</v>
      </c>
      <c r="U84" s="167">
        <f>_xlfn.STDEV.S(S85:S86)</f>
        <v>4.3539072045693885</v>
      </c>
      <c r="V84">
        <v>2.35E-2</v>
      </c>
      <c r="W84">
        <v>579.1</v>
      </c>
      <c r="X84" s="131">
        <f t="shared" ref="X84" si="1076">AVERAGE(V84,V85,V86)</f>
        <v>2.5600000000000001E-2</v>
      </c>
      <c r="Y84" s="135">
        <f t="shared" ref="Y84" si="1077">_xlfn.STDEV.S(V84:V86)</f>
        <v>1.8999999999999996E-3</v>
      </c>
      <c r="Z84" s="35">
        <f t="shared" si="856"/>
        <v>6.1936640134942813</v>
      </c>
      <c r="AA84" s="131">
        <f t="shared" ref="AA84" si="1078">AVERAGE(Z84,Z85,Z86)</f>
        <v>6.7471403721469612</v>
      </c>
      <c r="AB84" s="132">
        <f t="shared" ref="AB84" si="1079">_xlfn.STDEV.S(Z84:Z86)</f>
        <v>0.50076432449528196</v>
      </c>
      <c r="AC84" s="34">
        <f>(Z84/$G$84)*100</f>
        <v>80.387685290763969</v>
      </c>
      <c r="AD84" s="169">
        <f>AVERAGE(AC84:AC86)</f>
        <v>87.571265678449265</v>
      </c>
      <c r="AE84" s="167">
        <f>_xlfn.STDEV.S(AC84:AC86)</f>
        <v>6.4994298745724075</v>
      </c>
      <c r="AF84">
        <v>2.3400000000000001E-2</v>
      </c>
      <c r="AG84">
        <v>579.1</v>
      </c>
      <c r="AH84" s="131">
        <f t="shared" ref="AH84" si="1080">AVERAGE(AF84,AF85,AF86)</f>
        <v>2.4966666666666665E-2</v>
      </c>
      <c r="AI84" s="135">
        <f t="shared" ref="AI84" si="1081">_xlfn.STDEV.S(AF84:AF86)</f>
        <v>1.3796134724383239E-3</v>
      </c>
      <c r="AJ84" s="35">
        <f t="shared" si="857"/>
        <v>6.1673079964155821</v>
      </c>
      <c r="AK84" s="131">
        <f t="shared" ref="AK84" si="1082">AVERAGE(AJ84,AJ85,AJ86)</f>
        <v>6.5802189306485337</v>
      </c>
      <c r="AL84" s="132">
        <f t="shared" ref="AL84" si="1083">_xlfn.STDEV.S(AJ84:AJ86)</f>
        <v>0.3636111624158781</v>
      </c>
      <c r="AM84" s="34">
        <f>(AJ84/$G$84)*100</f>
        <v>80.045610034207527</v>
      </c>
      <c r="AN84" s="169">
        <f>AVERAGE(AM84:AM86)</f>
        <v>85.404789053591799</v>
      </c>
      <c r="AO84" s="167">
        <f>_xlfn.STDEV.S(AM84:AM86)</f>
        <v>4.7193163253306434</v>
      </c>
      <c r="AP84">
        <v>2.46E-2</v>
      </c>
      <c r="AQ84">
        <v>579.1</v>
      </c>
      <c r="AR84" s="131">
        <f t="shared" ref="AR84" si="1084">AVERAGE(AP84,AP85,AP86)</f>
        <v>2.6533333333333336E-2</v>
      </c>
      <c r="AS84" s="135">
        <f t="shared" ref="AS84" si="1085">_xlfn.STDEV.S(AP84:AP86)</f>
        <v>1.6862186493255648E-3</v>
      </c>
      <c r="AT84" s="35">
        <f t="shared" si="858"/>
        <v>6.4835802013599713</v>
      </c>
      <c r="AU84" s="131">
        <f t="shared" ref="AU84" si="1086">AVERAGE(AT84,AT85,AT86)</f>
        <v>6.9931298648814861</v>
      </c>
      <c r="AV84" s="132">
        <f t="shared" ref="AV84" si="1087">_xlfn.STDEV.S(AT84:AT86)</f>
        <v>0.44442007520045457</v>
      </c>
      <c r="AW84" s="34">
        <f>(AT84/$G$84)*100</f>
        <v>84.150513112884838</v>
      </c>
      <c r="AX84" s="169">
        <f>AVERAGE(AW84:AW86)</f>
        <v>90.763968072976056</v>
      </c>
      <c r="AY84" s="167">
        <f>_xlfn.STDEV.S(AW84:AW86)</f>
        <v>5.7681367707830038</v>
      </c>
      <c r="AZ84">
        <v>8.0999999999999996E-3</v>
      </c>
      <c r="BA84">
        <v>579.1</v>
      </c>
      <c r="BB84" s="131">
        <f>AVERAGE(AZ84,AZ85,AZ86)</f>
        <v>8.533333333333332E-3</v>
      </c>
      <c r="BC84" s="135">
        <f>_xlfn.STDEV.S(AZ84:AZ86)</f>
        <v>3.7859388972001851E-4</v>
      </c>
      <c r="BD84" s="35">
        <f t="shared" si="859"/>
        <v>2.1348373833746246</v>
      </c>
      <c r="BE84" s="131">
        <f>AVERAGE(BD84,BD85,BD86)</f>
        <v>2.2490467907156542</v>
      </c>
      <c r="BF84" s="132">
        <f>_xlfn.STDEV.S(BD84:BD86)</f>
        <v>9.9782270233519155E-2</v>
      </c>
      <c r="BG84" s="34">
        <f>(BD84/$G$84)*100</f>
        <v>27.708095781071833</v>
      </c>
      <c r="BH84" s="169">
        <f>AVERAGE(BG84:BG86)</f>
        <v>29.190421892816417</v>
      </c>
      <c r="BI84" s="167">
        <f>_xlfn.STDEV.S(BG84:BG86)</f>
        <v>1.2950760195667688</v>
      </c>
      <c r="BJ84">
        <v>8.0000000000000004E-4</v>
      </c>
      <c r="BK84">
        <v>579.1</v>
      </c>
      <c r="BL84" s="131">
        <f t="shared" ref="BL84" si="1088">AVERAGE(BJ84,BJ85,BJ86)</f>
        <v>7.6666666666666669E-4</v>
      </c>
      <c r="BM84" s="135">
        <f>_xlfn.STDEV.S(BJ84:BJ86)</f>
        <v>5.7735026918962605E-5</v>
      </c>
      <c r="BN84" s="35">
        <f t="shared" si="860"/>
        <v>0.21084813662959254</v>
      </c>
      <c r="BO84" s="131">
        <f>AVERAGE(BN84,BN85,BN86)</f>
        <v>0.20206279760335952</v>
      </c>
      <c r="BP84" s="132">
        <f>_xlfn.STDEV.S(BN84:BN86)</f>
        <v>1.521665355515329E-2</v>
      </c>
      <c r="BQ84" s="34">
        <f>(BN84/$G$84)*100</f>
        <v>2.7366020524515391</v>
      </c>
      <c r="BR84" s="169">
        <f>AVERAGE(BQ84:BQ86)</f>
        <v>2.622576966932725</v>
      </c>
      <c r="BS84" s="167">
        <f>_xlfn.STDEV.S(BQ84:BQ86)</f>
        <v>0.19749724145597247</v>
      </c>
      <c r="BT84" s="67">
        <v>2.0000000000000001E-4</v>
      </c>
      <c r="BU84">
        <v>579.1</v>
      </c>
      <c r="BV84" s="131">
        <f t="shared" ref="BV84" si="1089">AVERAGE(BT84,BT85,BT86)</f>
        <v>2.6666666666666663E-4</v>
      </c>
      <c r="BW84" s="133">
        <f t="shared" ref="BW84" si="1090">_xlfn.STDEV.S(BT84:BT86)</f>
        <v>3.0550504633038931E-4</v>
      </c>
      <c r="BX84" s="35">
        <f t="shared" si="861"/>
        <v>5.2712034157398134E-2</v>
      </c>
      <c r="BY84" s="131">
        <f t="shared" ref="BY84" si="1091">AVERAGE(BX84,BX85,BX86)</f>
        <v>7.0282712209864179E-2</v>
      </c>
      <c r="BZ84" s="132">
        <f t="shared" ref="BZ84" si="1092">_xlfn.STDEV.S(BX84:BX86)</f>
        <v>8.0518962187124898E-2</v>
      </c>
      <c r="CA84" s="34">
        <f>(BX84/$G$84)*100</f>
        <v>0.68415051311288477</v>
      </c>
      <c r="CB84" s="169">
        <f>AVERAGE(CA84:CA86)</f>
        <v>0.91220068415051303</v>
      </c>
      <c r="CC84" s="167">
        <f>_xlfn.STDEV.S(CA84:CA86)</f>
        <v>1.0450571710275576</v>
      </c>
      <c r="CD84" s="60">
        <v>0</v>
      </c>
      <c r="CE84">
        <v>579.1</v>
      </c>
      <c r="CF84" s="131">
        <f t="shared" ref="CF84" si="1093">AVERAGE(CD84,CD85,CD86)</f>
        <v>0</v>
      </c>
      <c r="CG84" s="133">
        <f t="shared" ref="CG84" si="1094">_xlfn.STDEV.S(CD84:CD86)</f>
        <v>0</v>
      </c>
      <c r="CH84" s="35">
        <f t="shared" si="862"/>
        <v>0</v>
      </c>
      <c r="CI84" s="131">
        <f t="shared" ref="CI84" si="1095">AVERAGE(CH84,CH85,CH86)</f>
        <v>0</v>
      </c>
      <c r="CJ84" s="132">
        <f t="shared" ref="CJ84" si="1096">_xlfn.STDEV.S(CH84:CH86)</f>
        <v>0</v>
      </c>
      <c r="CK84" s="34">
        <f>(CH84/$G$84)*100</f>
        <v>0</v>
      </c>
      <c r="CL84" s="169">
        <f>AVERAGE(CK84:CK86)</f>
        <v>0</v>
      </c>
      <c r="CM84" s="167">
        <f>_xlfn.STDEV.S(CK84:CK86)</f>
        <v>0</v>
      </c>
      <c r="CN84" s="60">
        <v>0</v>
      </c>
      <c r="CO84">
        <v>579.1</v>
      </c>
      <c r="CP84" s="131">
        <f t="shared" ref="CP84" si="1097">AVERAGE(CN84,CN85,CN86)</f>
        <v>0</v>
      </c>
      <c r="CQ84" s="132">
        <f t="shared" ref="CQ84" si="1098">_xlfn.STDEV.S(CN84:CN86)</f>
        <v>0</v>
      </c>
      <c r="CR84" s="35">
        <f t="shared" si="863"/>
        <v>0</v>
      </c>
      <c r="CS84" s="131">
        <f t="shared" ref="CS84" si="1099">AVERAGE(CR84,CR85,CR86)</f>
        <v>0</v>
      </c>
      <c r="CT84" s="132">
        <f t="shared" ref="CT84" si="1100">_xlfn.STDEV.S(CR84:CR86)</f>
        <v>0</v>
      </c>
      <c r="CU84" s="34">
        <f>(CR84/$G$84)*100</f>
        <v>0</v>
      </c>
      <c r="CV84" s="169">
        <f>AVERAGE(CU84:CU86)</f>
        <v>0</v>
      </c>
      <c r="CW84" s="167">
        <f>_xlfn.STDEV.S(CU84:CU86)</f>
        <v>0</v>
      </c>
      <c r="CX84" s="69"/>
      <c r="CY84" s="69"/>
      <c r="CZ84" s="131" t="e">
        <f t="shared" ref="CZ84" si="1101">AVERAGE(CX84,CX85,CX86)</f>
        <v>#DIV/0!</v>
      </c>
      <c r="DA84" s="132" t="e">
        <f t="shared" ref="DA84" si="1102">_xlfn.STDEV.S(CX84:CX86)</f>
        <v>#DIV/0!</v>
      </c>
      <c r="DB84" s="35">
        <f t="shared" si="864"/>
        <v>0</v>
      </c>
      <c r="DC84" s="131">
        <f t="shared" ref="DC84" si="1103">AVERAGE(DB84,DB85,DB86)</f>
        <v>0</v>
      </c>
      <c r="DD84" s="132">
        <f t="shared" ref="DD84" si="1104">_xlfn.STDEV.S(DB84:DB86)</f>
        <v>0</v>
      </c>
      <c r="DE84" s="34">
        <f>(DB84/$G$84)*100</f>
        <v>0</v>
      </c>
      <c r="DF84" s="169">
        <f>AVERAGE(DE84:DE86)</f>
        <v>0</v>
      </c>
      <c r="DG84" s="167">
        <f>_xlfn.STDEV.S(DE84:DE86)</f>
        <v>0</v>
      </c>
      <c r="DH84" s="69"/>
      <c r="DI84" s="69"/>
      <c r="DJ84" s="131" t="e">
        <f t="shared" ref="DJ84" si="1105">AVERAGE(DH84,DH85,DH86)</f>
        <v>#DIV/0!</v>
      </c>
      <c r="DK84" s="132" t="e">
        <f t="shared" ref="DK84" si="1106">_xlfn.STDEV.S(DH84:DH86)</f>
        <v>#DIV/0!</v>
      </c>
      <c r="DL84" s="35">
        <f t="shared" si="865"/>
        <v>0</v>
      </c>
      <c r="DM84" s="131">
        <f t="shared" ref="DM84" si="1107">AVERAGE(DL84,DL85,DL86)</f>
        <v>0</v>
      </c>
      <c r="DN84" s="132">
        <f t="shared" ref="DN84" si="1108">_xlfn.STDEV.S(DL84:DL86)</f>
        <v>0</v>
      </c>
      <c r="DO84" s="34">
        <f>(DL84/$G$84)*100</f>
        <v>0</v>
      </c>
      <c r="DP84" s="169">
        <f>AVERAGE(DO84:DO86)</f>
        <v>0</v>
      </c>
      <c r="DQ84" s="167">
        <f>_xlfn.STDEV.S(DO84:DO86)</f>
        <v>0</v>
      </c>
      <c r="DR84" s="69"/>
      <c r="DS84" s="69"/>
      <c r="DT84" s="131" t="e">
        <f t="shared" ref="DT84" si="1109">AVERAGE(DR84,DR85,DR86)</f>
        <v>#DIV/0!</v>
      </c>
      <c r="DU84" s="132" t="e">
        <f t="shared" ref="DU84" si="1110">_xlfn.STDEV.S(DR84:DR86)</f>
        <v>#DIV/0!</v>
      </c>
      <c r="DV84" s="35">
        <f t="shared" si="866"/>
        <v>0</v>
      </c>
      <c r="DW84" s="131">
        <f t="shared" ref="DW84" si="1111">AVERAGE(DV84,DV85,DV86)</f>
        <v>0</v>
      </c>
      <c r="DX84" s="132">
        <f t="shared" ref="DX84" si="1112">_xlfn.STDEV.S(DV84:DV86)</f>
        <v>0</v>
      </c>
      <c r="DY84" s="34">
        <f>(DV84/$G$84)*100</f>
        <v>0</v>
      </c>
      <c r="DZ84" s="169">
        <f>AVERAGE(DY84:DY86)</f>
        <v>0</v>
      </c>
      <c r="EA84" s="167">
        <f>_xlfn.STDEV.S(DY84:DY86)</f>
        <v>0</v>
      </c>
    </row>
    <row r="85" spans="1:131" x14ac:dyDescent="0.25">
      <c r="A85" s="153"/>
      <c r="B85">
        <v>3.0499999999999999E-2</v>
      </c>
      <c r="C85">
        <v>579.1</v>
      </c>
      <c r="D85" s="141"/>
      <c r="E85" s="134"/>
      <c r="F85" s="35">
        <f t="shared" si="854"/>
        <v>8.0385852090032142</v>
      </c>
      <c r="G85" s="131"/>
      <c r="H85" s="166"/>
      <c r="I85" s="34">
        <f>(F85/F85)*100</f>
        <v>100</v>
      </c>
      <c r="J85" s="169"/>
      <c r="K85" s="167"/>
      <c r="L85">
        <v>2.7400000000000001E-2</v>
      </c>
      <c r="M85">
        <v>579.1</v>
      </c>
      <c r="N85" s="131"/>
      <c r="O85" s="135"/>
      <c r="P85" s="35">
        <f t="shared" si="855"/>
        <v>7.2215486795635453</v>
      </c>
      <c r="Q85" s="131"/>
      <c r="R85" s="132"/>
      <c r="S85" s="34">
        <f>(P85/$G$84)*100</f>
        <v>93.728620296465223</v>
      </c>
      <c r="T85" s="169"/>
      <c r="U85" s="167"/>
      <c r="V85">
        <v>2.6100000000000002E-2</v>
      </c>
      <c r="W85">
        <v>579.1</v>
      </c>
      <c r="X85" s="131"/>
      <c r="Y85" s="135"/>
      <c r="Z85" s="35">
        <f t="shared" si="856"/>
        <v>6.878920457540457</v>
      </c>
      <c r="AA85" s="131"/>
      <c r="AB85" s="132"/>
      <c r="AC85" s="34">
        <f>(Z85/$G$84)*100</f>
        <v>89.281641961231472</v>
      </c>
      <c r="AD85" s="169"/>
      <c r="AE85" s="167"/>
      <c r="AF85">
        <v>2.5999999999999999E-2</v>
      </c>
      <c r="AG85">
        <v>579.1</v>
      </c>
      <c r="AH85" s="131"/>
      <c r="AI85" s="135"/>
      <c r="AJ85" s="35">
        <f t="shared" si="857"/>
        <v>6.8525644404617578</v>
      </c>
      <c r="AK85" s="131"/>
      <c r="AL85" s="132"/>
      <c r="AM85" s="34">
        <f>(AJ85/$G$84)*100</f>
        <v>88.93956670467503</v>
      </c>
      <c r="AN85" s="169"/>
      <c r="AO85" s="167"/>
      <c r="AP85">
        <v>2.7300000000000001E-2</v>
      </c>
      <c r="AQ85">
        <v>579.1</v>
      </c>
      <c r="AR85" s="131"/>
      <c r="AS85" s="135"/>
      <c r="AT85" s="35">
        <f t="shared" si="858"/>
        <v>7.1951926624848461</v>
      </c>
      <c r="AU85" s="131"/>
      <c r="AV85" s="132"/>
      <c r="AW85" s="34">
        <f>(AT85/$G$84)*100</f>
        <v>93.386545039908782</v>
      </c>
      <c r="AX85" s="169"/>
      <c r="AY85" s="167"/>
      <c r="AZ85">
        <v>8.6999999999999994E-3</v>
      </c>
      <c r="BA85">
        <v>579.1</v>
      </c>
      <c r="BB85" s="131"/>
      <c r="BC85" s="135"/>
      <c r="BD85" s="35">
        <f t="shared" si="859"/>
        <v>2.2929734858468187</v>
      </c>
      <c r="BE85" s="131"/>
      <c r="BF85" s="132"/>
      <c r="BG85" s="34">
        <f>(BD85/$G$84)*100</f>
        <v>29.760547320410485</v>
      </c>
      <c r="BH85" s="169"/>
      <c r="BI85" s="167"/>
      <c r="BJ85">
        <v>8.0000000000000004E-4</v>
      </c>
      <c r="BK85">
        <v>579.1</v>
      </c>
      <c r="BL85" s="131"/>
      <c r="BM85" s="135"/>
      <c r="BN85" s="35">
        <f t="shared" si="860"/>
        <v>0.21084813662959254</v>
      </c>
      <c r="BO85" s="131"/>
      <c r="BP85" s="132"/>
      <c r="BQ85" s="34">
        <f>(BN85/$G$84)*100</f>
        <v>2.7366020524515391</v>
      </c>
      <c r="BR85" s="169"/>
      <c r="BS85" s="167"/>
      <c r="BT85">
        <v>0</v>
      </c>
      <c r="BU85">
        <v>579.1</v>
      </c>
      <c r="BV85" s="131"/>
      <c r="BW85" s="133"/>
      <c r="BX85" s="35">
        <f t="shared" si="861"/>
        <v>0</v>
      </c>
      <c r="BY85" s="131"/>
      <c r="BZ85" s="132"/>
      <c r="CA85" s="34">
        <f>(BX85/$G$84)*100</f>
        <v>0</v>
      </c>
      <c r="CB85" s="169"/>
      <c r="CC85" s="167"/>
      <c r="CD85" s="60">
        <v>0</v>
      </c>
      <c r="CE85">
        <v>579.1</v>
      </c>
      <c r="CF85" s="131"/>
      <c r="CG85" s="133"/>
      <c r="CH85" s="35">
        <f t="shared" si="862"/>
        <v>0</v>
      </c>
      <c r="CI85" s="131"/>
      <c r="CJ85" s="132"/>
      <c r="CK85" s="34">
        <f>(CH85/$G$84)*100</f>
        <v>0</v>
      </c>
      <c r="CL85" s="169"/>
      <c r="CM85" s="167"/>
      <c r="CN85" s="60">
        <v>0</v>
      </c>
      <c r="CO85">
        <v>579.1</v>
      </c>
      <c r="CP85" s="131"/>
      <c r="CQ85" s="132"/>
      <c r="CR85" s="35">
        <f t="shared" si="863"/>
        <v>0</v>
      </c>
      <c r="CS85" s="131"/>
      <c r="CT85" s="132"/>
      <c r="CU85" s="34">
        <f>(CR85/$G$84)*100</f>
        <v>0</v>
      </c>
      <c r="CV85" s="169"/>
      <c r="CW85" s="167"/>
      <c r="CX85" s="69"/>
      <c r="CY85" s="69"/>
      <c r="CZ85" s="131"/>
      <c r="DA85" s="132"/>
      <c r="DB85" s="35">
        <f t="shared" si="864"/>
        <v>0</v>
      </c>
      <c r="DC85" s="131"/>
      <c r="DD85" s="132"/>
      <c r="DE85" s="34">
        <f>(DB85/$G$84)*100</f>
        <v>0</v>
      </c>
      <c r="DF85" s="169"/>
      <c r="DG85" s="167"/>
      <c r="DH85" s="69"/>
      <c r="DI85" s="69"/>
      <c r="DJ85" s="131"/>
      <c r="DK85" s="132"/>
      <c r="DL85" s="35">
        <f t="shared" si="865"/>
        <v>0</v>
      </c>
      <c r="DM85" s="131"/>
      <c r="DN85" s="132"/>
      <c r="DO85" s="34">
        <f>(DL85/$G$84)*100</f>
        <v>0</v>
      </c>
      <c r="DP85" s="169"/>
      <c r="DQ85" s="167"/>
      <c r="DR85" s="69"/>
      <c r="DS85" s="69"/>
      <c r="DT85" s="131"/>
      <c r="DU85" s="132"/>
      <c r="DV85" s="35">
        <f t="shared" si="866"/>
        <v>0</v>
      </c>
      <c r="DW85" s="131"/>
      <c r="DX85" s="132"/>
      <c r="DY85" s="34">
        <f>(DV85/$G$84)*100</f>
        <v>0</v>
      </c>
      <c r="DZ85" s="169"/>
      <c r="EA85" s="167"/>
    </row>
    <row r="86" spans="1:131" x14ac:dyDescent="0.25">
      <c r="A86" s="153"/>
      <c r="B86">
        <v>2.8799999999999999E-2</v>
      </c>
      <c r="C86">
        <v>579.1</v>
      </c>
      <c r="D86" s="141"/>
      <c r="E86" s="134"/>
      <c r="F86" s="35">
        <f t="shared" si="854"/>
        <v>7.5905329186653319</v>
      </c>
      <c r="G86" s="131"/>
      <c r="H86" s="166"/>
      <c r="I86" s="34">
        <f t="shared" ref="I86:I93" si="1113">(F86/F86)*100</f>
        <v>100</v>
      </c>
      <c r="J86" s="169"/>
      <c r="K86" s="167"/>
      <c r="L86">
        <v>2.92E-2</v>
      </c>
      <c r="M86">
        <v>579.1</v>
      </c>
      <c r="N86" s="131"/>
      <c r="O86" s="135"/>
      <c r="P86" s="35">
        <f t="shared" si="855"/>
        <v>7.6959569869801276</v>
      </c>
      <c r="Q86" s="131"/>
      <c r="R86" s="132"/>
      <c r="S86" s="34">
        <f t="shared" ref="S86" si="1114">(P86/$G$84)*100</f>
        <v>99.885974914481181</v>
      </c>
      <c r="T86" s="169"/>
      <c r="U86" s="167"/>
      <c r="V86">
        <v>2.7199999999999998E-2</v>
      </c>
      <c r="W86">
        <v>579.1</v>
      </c>
      <c r="X86" s="131"/>
      <c r="Y86" s="135"/>
      <c r="Z86" s="35">
        <f t="shared" si="856"/>
        <v>7.1688366454061461</v>
      </c>
      <c r="AA86" s="131"/>
      <c r="AB86" s="132"/>
      <c r="AC86" s="34">
        <f t="shared" ref="AC86" si="1115">(Z86/$G$84)*100</f>
        <v>93.044469783352341</v>
      </c>
      <c r="AD86" s="169"/>
      <c r="AE86" s="167"/>
      <c r="AF86">
        <v>2.5499999999999998E-2</v>
      </c>
      <c r="AG86">
        <v>579.1</v>
      </c>
      <c r="AH86" s="131"/>
      <c r="AI86" s="135"/>
      <c r="AJ86" s="35">
        <f t="shared" si="857"/>
        <v>6.720784355068262</v>
      </c>
      <c r="AK86" s="131"/>
      <c r="AL86" s="132"/>
      <c r="AM86" s="34">
        <f t="shared" ref="AM86" si="1116">(AJ86/$G$84)*100</f>
        <v>87.22919042189281</v>
      </c>
      <c r="AN86" s="169"/>
      <c r="AO86" s="167"/>
      <c r="AP86">
        <v>2.7699999999999999E-2</v>
      </c>
      <c r="AQ86">
        <v>579.1</v>
      </c>
      <c r="AR86" s="131"/>
      <c r="AS86" s="135"/>
      <c r="AT86" s="35">
        <f t="shared" si="858"/>
        <v>7.3006167307996419</v>
      </c>
      <c r="AU86" s="131"/>
      <c r="AV86" s="132"/>
      <c r="AW86" s="34">
        <f t="shared" ref="AW86" si="1117">(AT86/$G$84)*100</f>
        <v>94.754846066134547</v>
      </c>
      <c r="AX86" s="169"/>
      <c r="AY86" s="167"/>
      <c r="AZ86">
        <v>8.8000000000000005E-3</v>
      </c>
      <c r="BA86">
        <v>579.1</v>
      </c>
      <c r="BB86" s="131"/>
      <c r="BC86" s="135"/>
      <c r="BD86" s="35">
        <f t="shared" si="859"/>
        <v>2.3193295029255183</v>
      </c>
      <c r="BE86" s="131"/>
      <c r="BF86" s="132"/>
      <c r="BG86" s="34">
        <f t="shared" ref="BG86" si="1118">(BD86/$G$84)*100</f>
        <v>30.102622576966937</v>
      </c>
      <c r="BH86" s="169"/>
      <c r="BI86" s="167"/>
      <c r="BJ86">
        <v>6.9999999999999999E-4</v>
      </c>
      <c r="BK86">
        <v>579.1</v>
      </c>
      <c r="BL86" s="131"/>
      <c r="BM86" s="135"/>
      <c r="BN86" s="35">
        <f t="shared" si="860"/>
        <v>0.18449211955089345</v>
      </c>
      <c r="BO86" s="131"/>
      <c r="BP86" s="132"/>
      <c r="BQ86" s="34">
        <f t="shared" ref="BQ86" si="1119">(BN86/$G$84)*100</f>
        <v>2.3945267958950964</v>
      </c>
      <c r="BR86" s="169"/>
      <c r="BS86" s="167"/>
      <c r="BT86" s="67">
        <v>5.9999999999999995E-4</v>
      </c>
      <c r="BU86">
        <v>579.1</v>
      </c>
      <c r="BV86" s="131"/>
      <c r="BW86" s="133"/>
      <c r="BX86" s="35">
        <f t="shared" si="861"/>
        <v>0.1581361024721944</v>
      </c>
      <c r="BY86" s="131"/>
      <c r="BZ86" s="132"/>
      <c r="CA86" s="34">
        <f t="shared" ref="CA86" si="1120">(BX86/$G$84)*100</f>
        <v>2.0524515393386542</v>
      </c>
      <c r="CB86" s="169"/>
      <c r="CC86" s="167"/>
      <c r="CD86" s="60">
        <v>0</v>
      </c>
      <c r="CE86">
        <v>579.1</v>
      </c>
      <c r="CF86" s="131"/>
      <c r="CG86" s="133"/>
      <c r="CH86" s="35">
        <f t="shared" si="862"/>
        <v>0</v>
      </c>
      <c r="CI86" s="131"/>
      <c r="CJ86" s="132"/>
      <c r="CK86" s="34">
        <f t="shared" ref="CK86" si="1121">(CH86/$G$84)*100</f>
        <v>0</v>
      </c>
      <c r="CL86" s="169"/>
      <c r="CM86" s="167"/>
      <c r="CN86" s="60">
        <v>0</v>
      </c>
      <c r="CO86">
        <v>579.1</v>
      </c>
      <c r="CP86" s="131"/>
      <c r="CQ86" s="132"/>
      <c r="CR86" s="35">
        <f t="shared" si="863"/>
        <v>0</v>
      </c>
      <c r="CS86" s="131"/>
      <c r="CT86" s="132"/>
      <c r="CU86" s="34">
        <f t="shared" ref="CU86" si="1122">(CR86/$G$84)*100</f>
        <v>0</v>
      </c>
      <c r="CV86" s="169"/>
      <c r="CW86" s="167"/>
      <c r="CX86" s="69"/>
      <c r="CY86" s="69"/>
      <c r="CZ86" s="131"/>
      <c r="DA86" s="132"/>
      <c r="DB86" s="35">
        <f t="shared" si="864"/>
        <v>0</v>
      </c>
      <c r="DC86" s="131"/>
      <c r="DD86" s="132"/>
      <c r="DE86" s="34">
        <f t="shared" ref="DE86" si="1123">(DB86/$G$84)*100</f>
        <v>0</v>
      </c>
      <c r="DF86" s="169"/>
      <c r="DG86" s="167"/>
      <c r="DH86" s="69"/>
      <c r="DI86" s="69"/>
      <c r="DJ86" s="131"/>
      <c r="DK86" s="132"/>
      <c r="DL86" s="35">
        <f t="shared" si="865"/>
        <v>0</v>
      </c>
      <c r="DM86" s="131"/>
      <c r="DN86" s="132"/>
      <c r="DO86" s="34">
        <f t="shared" ref="DO86" si="1124">(DL86/$G$84)*100</f>
        <v>0</v>
      </c>
      <c r="DP86" s="169"/>
      <c r="DQ86" s="167"/>
      <c r="DR86" s="69"/>
      <c r="DS86" s="69"/>
      <c r="DT86" s="131"/>
      <c r="DU86" s="132"/>
      <c r="DV86" s="35">
        <f t="shared" si="866"/>
        <v>0</v>
      </c>
      <c r="DW86" s="131"/>
      <c r="DX86" s="132"/>
      <c r="DY86" s="34">
        <f t="shared" ref="DY86" si="1125">(DV86/$G$84)*100</f>
        <v>0</v>
      </c>
      <c r="DZ86" s="169"/>
      <c r="EA86" s="167"/>
    </row>
    <row r="87" spans="1:131" x14ac:dyDescent="0.25">
      <c r="A87" s="146" t="s">
        <v>36</v>
      </c>
      <c r="B87"/>
      <c r="C87" s="62"/>
      <c r="D87" s="141"/>
      <c r="E87" s="134"/>
      <c r="G87" s="131"/>
      <c r="H87" s="166"/>
      <c r="L87"/>
      <c r="M87" s="62"/>
      <c r="N87" s="131"/>
      <c r="O87" s="135"/>
      <c r="Q87" s="131"/>
      <c r="R87" s="132"/>
      <c r="V87"/>
      <c r="W87" s="62"/>
      <c r="X87" s="131"/>
      <c r="Y87" s="135"/>
      <c r="AA87" s="131"/>
      <c r="AB87" s="132"/>
      <c r="AF87"/>
      <c r="AG87" s="62"/>
      <c r="AH87" s="131"/>
      <c r="AI87" s="135"/>
      <c r="AK87" s="131"/>
      <c r="AL87" s="132"/>
      <c r="AP87"/>
      <c r="AQ87" s="62"/>
      <c r="AR87" s="131"/>
      <c r="AS87" s="135"/>
      <c r="AU87" s="131"/>
      <c r="AV87" s="132"/>
      <c r="AZ87"/>
      <c r="BA87" s="62"/>
      <c r="BB87" s="131"/>
      <c r="BC87" s="135"/>
      <c r="BE87" s="131"/>
      <c r="BF87" s="132"/>
      <c r="BJ87"/>
      <c r="BK87" s="62"/>
      <c r="BL87" s="131"/>
      <c r="BM87" s="135"/>
      <c r="BO87" s="131"/>
      <c r="BP87" s="132"/>
      <c r="BT87"/>
      <c r="BU87" s="62"/>
      <c r="BV87" s="131"/>
      <c r="BW87" s="133"/>
      <c r="BY87" s="131"/>
      <c r="BZ87" s="132"/>
      <c r="CD87"/>
      <c r="CE87" s="62"/>
      <c r="CF87" s="131"/>
      <c r="CG87" s="133"/>
      <c r="CI87" s="131"/>
      <c r="CJ87" s="132"/>
      <c r="CN87"/>
      <c r="CO87" s="62"/>
      <c r="CP87" s="131"/>
      <c r="CQ87" s="132"/>
      <c r="CS87" s="131"/>
      <c r="CT87" s="132"/>
      <c r="CX87"/>
      <c r="CY87" s="62"/>
      <c r="CZ87" s="131"/>
      <c r="DA87" s="132"/>
      <c r="DC87" s="131"/>
      <c r="DD87" s="132"/>
      <c r="DH87"/>
      <c r="DI87" s="62"/>
      <c r="DJ87" s="131"/>
      <c r="DK87" s="132"/>
      <c r="DM87" s="131"/>
      <c r="DN87" s="132"/>
      <c r="DR87"/>
      <c r="DS87" s="62"/>
      <c r="DT87" s="131"/>
      <c r="DU87" s="132"/>
      <c r="DW87" s="131"/>
      <c r="DX87" s="132"/>
    </row>
    <row r="88" spans="1:131" x14ac:dyDescent="0.25">
      <c r="A88" s="146"/>
      <c r="B88"/>
      <c r="C88" s="62"/>
      <c r="D88" s="141"/>
      <c r="E88" s="134"/>
      <c r="G88" s="131"/>
      <c r="H88" s="166"/>
      <c r="L88"/>
      <c r="M88" s="62"/>
      <c r="N88" s="131"/>
      <c r="O88" s="135"/>
      <c r="Q88" s="131"/>
      <c r="R88" s="132"/>
      <c r="V88"/>
      <c r="W88" s="62"/>
      <c r="X88" s="131"/>
      <c r="Y88" s="135"/>
      <c r="AA88" s="131"/>
      <c r="AB88" s="132"/>
      <c r="AF88"/>
      <c r="AG88" s="62"/>
      <c r="AH88" s="131"/>
      <c r="AI88" s="135"/>
      <c r="AK88" s="131"/>
      <c r="AL88" s="132"/>
      <c r="AP88"/>
      <c r="AQ88" s="62"/>
      <c r="AR88" s="131"/>
      <c r="AS88" s="135"/>
      <c r="AU88" s="131"/>
      <c r="AV88" s="132"/>
      <c r="AZ88"/>
      <c r="BA88" s="62"/>
      <c r="BB88" s="131"/>
      <c r="BC88" s="135"/>
      <c r="BE88" s="131"/>
      <c r="BF88" s="132"/>
      <c r="BJ88"/>
      <c r="BK88" s="62"/>
      <c r="BL88" s="131"/>
      <c r="BM88" s="135"/>
      <c r="BO88" s="131"/>
      <c r="BP88" s="132"/>
      <c r="BT88"/>
      <c r="BU88" s="62"/>
      <c r="BV88" s="131"/>
      <c r="BW88" s="133"/>
      <c r="BY88" s="131"/>
      <c r="BZ88" s="132"/>
      <c r="CD88"/>
      <c r="CE88" s="62"/>
      <c r="CF88" s="131"/>
      <c r="CG88" s="133"/>
      <c r="CI88" s="131"/>
      <c r="CJ88" s="132"/>
      <c r="CN88"/>
      <c r="CO88" s="62"/>
      <c r="CP88" s="131"/>
      <c r="CQ88" s="132"/>
      <c r="CS88" s="131"/>
      <c r="CT88" s="132"/>
      <c r="CX88"/>
      <c r="CY88" s="62"/>
      <c r="CZ88" s="131"/>
      <c r="DA88" s="132"/>
      <c r="DC88" s="131"/>
      <c r="DD88" s="132"/>
      <c r="DH88"/>
      <c r="DI88" s="62"/>
      <c r="DJ88" s="131"/>
      <c r="DK88" s="132"/>
      <c r="DM88" s="131"/>
      <c r="DN88" s="132"/>
      <c r="DR88"/>
      <c r="DS88" s="62"/>
      <c r="DT88" s="131"/>
      <c r="DU88" s="132"/>
      <c r="DW88" s="131"/>
      <c r="DX88" s="132"/>
    </row>
    <row r="89" spans="1:131" x14ac:dyDescent="0.25">
      <c r="A89" s="146"/>
      <c r="B89"/>
      <c r="C89" s="62"/>
      <c r="D89" s="141"/>
      <c r="E89" s="134"/>
      <c r="G89" s="131"/>
      <c r="H89" s="166"/>
      <c r="L89"/>
      <c r="M89" s="62"/>
      <c r="N89" s="131"/>
      <c r="O89" s="135"/>
      <c r="Q89" s="131"/>
      <c r="R89" s="132"/>
      <c r="V89"/>
      <c r="W89" s="62"/>
      <c r="X89" s="131"/>
      <c r="Y89" s="135"/>
      <c r="AA89" s="131"/>
      <c r="AB89" s="132"/>
      <c r="AF89"/>
      <c r="AG89" s="62"/>
      <c r="AH89" s="131"/>
      <c r="AI89" s="135"/>
      <c r="AK89" s="131"/>
      <c r="AL89" s="132"/>
      <c r="AP89"/>
      <c r="AQ89" s="62"/>
      <c r="AR89" s="131"/>
      <c r="AS89" s="135"/>
      <c r="AU89" s="131"/>
      <c r="AV89" s="132"/>
      <c r="AZ89"/>
      <c r="BA89" s="62"/>
      <c r="BB89" s="131"/>
      <c r="BC89" s="135"/>
      <c r="BE89" s="131"/>
      <c r="BF89" s="132"/>
      <c r="BJ89"/>
      <c r="BK89" s="62"/>
      <c r="BL89" s="131"/>
      <c r="BM89" s="135"/>
      <c r="BO89" s="131"/>
      <c r="BP89" s="132"/>
      <c r="BT89"/>
      <c r="BU89" s="62"/>
      <c r="BV89" s="131"/>
      <c r="BW89" s="133"/>
      <c r="BY89" s="131"/>
      <c r="BZ89" s="132"/>
      <c r="CD89"/>
      <c r="CE89" s="62"/>
      <c r="CF89" s="131"/>
      <c r="CG89" s="133"/>
      <c r="CI89" s="131"/>
      <c r="CJ89" s="132"/>
      <c r="CN89"/>
      <c r="CO89" s="62"/>
      <c r="CP89" s="131"/>
      <c r="CQ89" s="132"/>
      <c r="CS89" s="131"/>
      <c r="CT89" s="132"/>
      <c r="CX89"/>
      <c r="CY89" s="62"/>
      <c r="CZ89" s="131"/>
      <c r="DA89" s="132"/>
      <c r="DC89" s="131"/>
      <c r="DD89" s="132"/>
      <c r="DH89"/>
      <c r="DI89" s="62"/>
      <c r="DJ89" s="131"/>
      <c r="DK89" s="132"/>
      <c r="DM89" s="131"/>
      <c r="DN89" s="132"/>
      <c r="DR89"/>
      <c r="DS89" s="62"/>
      <c r="DT89" s="131"/>
      <c r="DU89" s="132"/>
      <c r="DW89" s="131"/>
      <c r="DX89" s="132"/>
    </row>
    <row r="90" spans="1:131" x14ac:dyDescent="0.25">
      <c r="A90" s="145" t="s">
        <v>26</v>
      </c>
      <c r="B90" s="59">
        <v>2.9999999999999997E-4</v>
      </c>
      <c r="C90">
        <v>579.1</v>
      </c>
      <c r="D90" s="141">
        <f>AVERAGE(B90,B91,B92)</f>
        <v>2.0333333333333332E-3</v>
      </c>
      <c r="E90" s="134">
        <f>_xlfn.STDEV.S(B90:B92)</f>
        <v>3.0022213997860539E-3</v>
      </c>
      <c r="F90" s="35">
        <f t="shared" si="854"/>
        <v>7.9068051236097198E-2</v>
      </c>
      <c r="G90" s="131">
        <f>AVERAGE(F90,F91,F92)</f>
        <v>0.53590568060021437</v>
      </c>
      <c r="H90" s="166">
        <f t="shared" ref="H90" si="1126">_xlfn.STDEV.S(F90:F92)</f>
        <v>0.79126598486797062</v>
      </c>
      <c r="I90" s="34">
        <f t="shared" si="1113"/>
        <v>100</v>
      </c>
      <c r="J90" s="169">
        <f>AVERAGE(I90:I92)</f>
        <v>100</v>
      </c>
      <c r="K90" s="167">
        <f>_xlfn.STDEV.S(I90:I92)</f>
        <v>0</v>
      </c>
      <c r="L90" s="78">
        <v>0</v>
      </c>
      <c r="M90" s="79">
        <v>579.1</v>
      </c>
      <c r="N90" s="131">
        <f>AVERAGE(L91,L92)</f>
        <v>1.9999999999999998E-4</v>
      </c>
      <c r="O90" s="135">
        <v>0</v>
      </c>
      <c r="P90" s="70">
        <f t="shared" si="855"/>
        <v>0</v>
      </c>
      <c r="Q90" s="131">
        <v>0</v>
      </c>
      <c r="R90" s="132">
        <v>0</v>
      </c>
      <c r="S90" s="77">
        <f>(P90/$G$93)*100</f>
        <v>0</v>
      </c>
      <c r="T90" s="169">
        <f>AVERAGE(S90:S92)</f>
        <v>0</v>
      </c>
      <c r="U90" s="167">
        <f>_xlfn.STDEV.S(S90:S92)</f>
        <v>0</v>
      </c>
      <c r="V90" s="92">
        <v>1E-4</v>
      </c>
      <c r="W90" s="88">
        <v>579.1</v>
      </c>
      <c r="X90" s="172">
        <v>0</v>
      </c>
      <c r="Y90" s="173">
        <v>0</v>
      </c>
      <c r="Z90" s="89">
        <f t="shared" si="856"/>
        <v>2.6356017078699067E-2</v>
      </c>
      <c r="AA90" s="172">
        <v>0</v>
      </c>
      <c r="AB90" s="180">
        <v>0</v>
      </c>
      <c r="AC90" s="90">
        <v>0</v>
      </c>
      <c r="AD90" s="174">
        <v>0</v>
      </c>
      <c r="AE90" s="175">
        <v>0</v>
      </c>
      <c r="AF90" s="87">
        <v>0</v>
      </c>
      <c r="AG90" s="88">
        <v>579.1</v>
      </c>
      <c r="AH90" s="172">
        <f t="shared" ref="AH90" si="1127">AVERAGE(AF90,AF91,AF92)</f>
        <v>0</v>
      </c>
      <c r="AI90" s="173">
        <f t="shared" ref="AI90" si="1128">_xlfn.STDEV.S(AF90:AF92)</f>
        <v>0</v>
      </c>
      <c r="AJ90" s="89">
        <f t="shared" si="857"/>
        <v>0</v>
      </c>
      <c r="AK90" s="172">
        <f t="shared" ref="AK90" si="1129">AVERAGE(AJ90,AJ91,AJ92)</f>
        <v>0</v>
      </c>
      <c r="AL90" s="180">
        <f t="shared" ref="AL90" si="1130">_xlfn.STDEV.S(AJ90:AJ92)</f>
        <v>0</v>
      </c>
      <c r="AM90" s="90">
        <v>0</v>
      </c>
      <c r="AN90" s="174">
        <v>0</v>
      </c>
      <c r="AO90" s="175">
        <v>0</v>
      </c>
      <c r="AP90" s="60">
        <v>0</v>
      </c>
      <c r="AQ90">
        <v>579.1</v>
      </c>
      <c r="AR90" s="131">
        <f>AVERAGE(AP90,AP91)</f>
        <v>0</v>
      </c>
      <c r="AS90" s="135">
        <f>_xlfn.STDEV.S(AP90:AP91)</f>
        <v>0</v>
      </c>
      <c r="AT90" s="35">
        <f t="shared" si="858"/>
        <v>0</v>
      </c>
      <c r="AU90" s="131">
        <f>AVERAGE(AT90,AT91)</f>
        <v>0</v>
      </c>
      <c r="AV90" s="132">
        <f>_xlfn.STDEV.S(AT90:AT91)</f>
        <v>0</v>
      </c>
      <c r="AW90" s="34">
        <v>0</v>
      </c>
      <c r="AX90" s="169">
        <v>0</v>
      </c>
      <c r="AY90" s="167">
        <v>0</v>
      </c>
      <c r="AZ90" s="60">
        <v>0</v>
      </c>
      <c r="BA90">
        <v>579.1</v>
      </c>
      <c r="BB90" s="131">
        <f t="shared" ref="BB90" si="1131">AVERAGE(AZ90,AZ91,AZ92)</f>
        <v>0</v>
      </c>
      <c r="BC90" s="135">
        <f t="shared" ref="BC90" si="1132">_xlfn.STDEV.S(AZ90:AZ92)</f>
        <v>0</v>
      </c>
      <c r="BD90" s="35">
        <f t="shared" si="859"/>
        <v>0</v>
      </c>
      <c r="BE90" s="131">
        <f t="shared" ref="BE90" si="1133">AVERAGE(BD90,BD91,BD92)</f>
        <v>0</v>
      </c>
      <c r="BF90" s="132">
        <f t="shared" ref="BF90" si="1134">_xlfn.STDEV.S(BD90:BD92)</f>
        <v>0</v>
      </c>
      <c r="BG90" s="34">
        <v>0</v>
      </c>
      <c r="BH90" s="169">
        <v>0</v>
      </c>
      <c r="BI90" s="167">
        <v>0</v>
      </c>
      <c r="BJ90">
        <v>0</v>
      </c>
      <c r="BK90">
        <v>579.1</v>
      </c>
      <c r="BL90" s="131">
        <f t="shared" ref="BL90" si="1135">AVERAGE(BJ90,BJ91,BJ92)</f>
        <v>0</v>
      </c>
      <c r="BM90" s="135">
        <f t="shared" ref="BM90" si="1136">_xlfn.STDEV.S(BJ90:BJ92)</f>
        <v>0</v>
      </c>
      <c r="BN90" s="35">
        <f t="shared" si="860"/>
        <v>0</v>
      </c>
      <c r="BO90" s="131">
        <f t="shared" ref="BO90" si="1137">AVERAGE(BN90,BN91,BN92)</f>
        <v>0</v>
      </c>
      <c r="BP90" s="132">
        <f t="shared" ref="BP90" si="1138">_xlfn.STDEV.S(BN90:BN92)</f>
        <v>0</v>
      </c>
      <c r="BQ90" s="34">
        <v>0</v>
      </c>
      <c r="BR90" s="169">
        <v>0</v>
      </c>
      <c r="BS90" s="167">
        <v>0</v>
      </c>
      <c r="BT90" s="60">
        <v>0</v>
      </c>
      <c r="BU90">
        <v>579.1</v>
      </c>
      <c r="BV90" s="131">
        <f t="shared" ref="BV90" si="1139">AVERAGE(BT90,BT91,BT92)</f>
        <v>0</v>
      </c>
      <c r="BW90" s="133">
        <f t="shared" ref="BW90" si="1140">_xlfn.STDEV.S(BT90:BT92)</f>
        <v>0</v>
      </c>
      <c r="BX90" s="35">
        <f t="shared" si="861"/>
        <v>0</v>
      </c>
      <c r="BY90" s="131">
        <f t="shared" ref="BY90" si="1141">AVERAGE(BX90,BX91,BX92)</f>
        <v>0</v>
      </c>
      <c r="BZ90" s="132">
        <f t="shared" ref="BZ90" si="1142">_xlfn.STDEV.S(BX90:BX92)</f>
        <v>0</v>
      </c>
      <c r="CA90" s="34">
        <v>0</v>
      </c>
      <c r="CB90" s="169">
        <v>0</v>
      </c>
      <c r="CC90" s="167">
        <v>0</v>
      </c>
      <c r="CD90" s="68"/>
      <c r="CE90" s="69"/>
      <c r="CF90" s="131" t="e">
        <f t="shared" ref="CF90" si="1143">AVERAGE(CD90,CD91,CD92)</f>
        <v>#DIV/0!</v>
      </c>
      <c r="CG90" s="133" t="e">
        <f t="shared" ref="CG90" si="1144">_xlfn.STDEV.S(CD90:CD92)</f>
        <v>#DIV/0!</v>
      </c>
      <c r="CH90" s="35">
        <f t="shared" si="862"/>
        <v>0</v>
      </c>
      <c r="CI90" s="131">
        <f t="shared" ref="CI90" si="1145">AVERAGE(CH90,CH91,CH92)</f>
        <v>0</v>
      </c>
      <c r="CJ90" s="132">
        <f t="shared" ref="CJ90" si="1146">_xlfn.STDEV.S(CH90:CH92)</f>
        <v>0</v>
      </c>
      <c r="CK90" s="34">
        <v>0</v>
      </c>
      <c r="CL90" s="169">
        <v>0</v>
      </c>
      <c r="CM90" s="167">
        <v>0</v>
      </c>
      <c r="CN90" s="68"/>
      <c r="CO90" s="69"/>
      <c r="CP90" s="131" t="e">
        <f t="shared" ref="CP90" si="1147">AVERAGE(CN90,CN91,CN92)</f>
        <v>#DIV/0!</v>
      </c>
      <c r="CQ90" s="132" t="e">
        <f t="shared" ref="CQ90" si="1148">_xlfn.STDEV.S(CN90:CN92)</f>
        <v>#DIV/0!</v>
      </c>
      <c r="CR90" s="35">
        <f t="shared" si="863"/>
        <v>0</v>
      </c>
      <c r="CS90" s="131">
        <f t="shared" ref="CS90" si="1149">AVERAGE(CR90,CR91,CR92)</f>
        <v>0</v>
      </c>
      <c r="CT90" s="132">
        <f t="shared" ref="CT90" si="1150">_xlfn.STDEV.S(CR90:CR92)</f>
        <v>0</v>
      </c>
      <c r="CU90" s="34">
        <v>0</v>
      </c>
      <c r="CV90" s="169">
        <v>0</v>
      </c>
      <c r="CW90" s="167">
        <v>0</v>
      </c>
      <c r="CX90" s="68"/>
      <c r="CY90" s="69"/>
      <c r="CZ90" s="131" t="e">
        <f t="shared" ref="CZ90" si="1151">AVERAGE(CX90,CX91,CX92)</f>
        <v>#DIV/0!</v>
      </c>
      <c r="DA90" s="132" t="e">
        <f t="shared" ref="DA90" si="1152">_xlfn.STDEV.S(CX90:CX92)</f>
        <v>#DIV/0!</v>
      </c>
      <c r="DB90" s="35">
        <f t="shared" si="864"/>
        <v>0</v>
      </c>
      <c r="DC90" s="131">
        <f t="shared" ref="DC90" si="1153">AVERAGE(DB90,DB91,DB92)</f>
        <v>0</v>
      </c>
      <c r="DD90" s="132">
        <f t="shared" ref="DD90" si="1154">_xlfn.STDEV.S(DB90:DB92)</f>
        <v>0</v>
      </c>
      <c r="DE90" s="34">
        <v>0</v>
      </c>
      <c r="DF90" s="169">
        <v>0</v>
      </c>
      <c r="DG90" s="167">
        <v>0</v>
      </c>
      <c r="DH90" s="68"/>
      <c r="DI90" s="69"/>
      <c r="DJ90" s="131" t="e">
        <f t="shared" ref="DJ90" si="1155">AVERAGE(DH90,DH91,DH92)</f>
        <v>#DIV/0!</v>
      </c>
      <c r="DK90" s="132" t="e">
        <f t="shared" ref="DK90" si="1156">_xlfn.STDEV.S(DH90:DH92)</f>
        <v>#DIV/0!</v>
      </c>
      <c r="DL90" s="35">
        <f t="shared" si="865"/>
        <v>0</v>
      </c>
      <c r="DM90" s="131">
        <f t="shared" ref="DM90" si="1157">AVERAGE(DL90,DL91,DL92)</f>
        <v>0</v>
      </c>
      <c r="DN90" s="132">
        <f t="shared" ref="DN90" si="1158">_xlfn.STDEV.S(DL90:DL92)</f>
        <v>0</v>
      </c>
      <c r="DO90" s="34">
        <v>0</v>
      </c>
      <c r="DP90" s="169">
        <v>0</v>
      </c>
      <c r="DQ90" s="167">
        <v>0</v>
      </c>
      <c r="DR90" s="68"/>
      <c r="DS90" s="69"/>
      <c r="DT90" s="131" t="e">
        <f t="shared" ref="DT90" si="1159">AVERAGE(DR90,DR91,DR92)</f>
        <v>#DIV/0!</v>
      </c>
      <c r="DU90" s="132" t="e">
        <f t="shared" ref="DU90" si="1160">_xlfn.STDEV.S(DR90:DR92)</f>
        <v>#DIV/0!</v>
      </c>
      <c r="DV90" s="35">
        <f t="shared" si="866"/>
        <v>0</v>
      </c>
      <c r="DW90" s="131">
        <f t="shared" ref="DW90" si="1161">AVERAGE(DV90,DV91,DV92)</f>
        <v>0</v>
      </c>
      <c r="DX90" s="132">
        <f t="shared" ref="DX90" si="1162">_xlfn.STDEV.S(DV90:DV92)</f>
        <v>0</v>
      </c>
      <c r="DY90" s="34">
        <v>0</v>
      </c>
      <c r="DZ90" s="169">
        <v>0</v>
      </c>
      <c r="EA90" s="167">
        <v>0</v>
      </c>
    </row>
    <row r="91" spans="1:131" x14ac:dyDescent="0.25">
      <c r="A91" s="145"/>
      <c r="B91" s="59">
        <v>2.9999999999999997E-4</v>
      </c>
      <c r="C91">
        <v>579.1</v>
      </c>
      <c r="D91" s="141"/>
      <c r="E91" s="134"/>
      <c r="F91" s="35">
        <f t="shared" si="854"/>
        <v>7.9068051236097198E-2</v>
      </c>
      <c r="G91" s="131"/>
      <c r="H91" s="166"/>
      <c r="I91" s="34">
        <f t="shared" si="1113"/>
        <v>100</v>
      </c>
      <c r="J91" s="169"/>
      <c r="K91" s="167"/>
      <c r="L91" s="61">
        <v>1E-4</v>
      </c>
      <c r="M91">
        <v>579.1</v>
      </c>
      <c r="N91" s="131"/>
      <c r="O91" s="135"/>
      <c r="P91" s="35">
        <v>0</v>
      </c>
      <c r="Q91" s="131"/>
      <c r="R91" s="132"/>
      <c r="S91" s="34">
        <f>(P91/$G$90)*100</f>
        <v>0</v>
      </c>
      <c r="T91" s="169"/>
      <c r="U91" s="167"/>
      <c r="V91" s="92">
        <v>1E-4</v>
      </c>
      <c r="W91" s="88">
        <v>579.1</v>
      </c>
      <c r="X91" s="172"/>
      <c r="Y91" s="173"/>
      <c r="Z91" s="89">
        <f t="shared" si="856"/>
        <v>2.6356017078699067E-2</v>
      </c>
      <c r="AA91" s="172"/>
      <c r="AB91" s="180"/>
      <c r="AC91" s="90">
        <v>0</v>
      </c>
      <c r="AD91" s="174"/>
      <c r="AE91" s="175"/>
      <c r="AF91" s="87">
        <v>0</v>
      </c>
      <c r="AG91" s="88">
        <v>579.1</v>
      </c>
      <c r="AH91" s="172"/>
      <c r="AI91" s="173"/>
      <c r="AJ91" s="89">
        <f t="shared" si="857"/>
        <v>0</v>
      </c>
      <c r="AK91" s="172"/>
      <c r="AL91" s="180"/>
      <c r="AM91" s="90">
        <v>0</v>
      </c>
      <c r="AN91" s="174"/>
      <c r="AO91" s="175"/>
      <c r="AP91" s="60">
        <v>0</v>
      </c>
      <c r="AQ91">
        <v>579.1</v>
      </c>
      <c r="AR91" s="131"/>
      <c r="AS91" s="135"/>
      <c r="AT91" s="35">
        <f t="shared" si="858"/>
        <v>0</v>
      </c>
      <c r="AU91" s="131"/>
      <c r="AV91" s="132"/>
      <c r="AW91" s="34">
        <v>0</v>
      </c>
      <c r="AX91" s="169"/>
      <c r="AY91" s="167"/>
      <c r="AZ91" s="60">
        <v>0</v>
      </c>
      <c r="BA91">
        <v>579.1</v>
      </c>
      <c r="BB91" s="131"/>
      <c r="BC91" s="135"/>
      <c r="BD91" s="35">
        <f t="shared" si="859"/>
        <v>0</v>
      </c>
      <c r="BE91" s="131"/>
      <c r="BF91" s="132"/>
      <c r="BG91" s="34">
        <v>0</v>
      </c>
      <c r="BH91" s="169"/>
      <c r="BI91" s="167"/>
      <c r="BJ91">
        <v>0</v>
      </c>
      <c r="BK91">
        <v>579.1</v>
      </c>
      <c r="BL91" s="131"/>
      <c r="BM91" s="135"/>
      <c r="BN91" s="35">
        <f t="shared" si="860"/>
        <v>0</v>
      </c>
      <c r="BO91" s="131"/>
      <c r="BP91" s="132"/>
      <c r="BQ91" s="34">
        <v>0</v>
      </c>
      <c r="BR91" s="169"/>
      <c r="BS91" s="167"/>
      <c r="BT91" s="60">
        <v>0</v>
      </c>
      <c r="BU91">
        <v>579.1</v>
      </c>
      <c r="BV91" s="131"/>
      <c r="BW91" s="133"/>
      <c r="BX91" s="35">
        <f t="shared" si="861"/>
        <v>0</v>
      </c>
      <c r="BY91" s="131"/>
      <c r="BZ91" s="132"/>
      <c r="CA91" s="34">
        <v>0</v>
      </c>
      <c r="CB91" s="169"/>
      <c r="CC91" s="167"/>
      <c r="CD91" s="69"/>
      <c r="CE91" s="69"/>
      <c r="CF91" s="131"/>
      <c r="CG91" s="133"/>
      <c r="CH91" s="35">
        <f t="shared" si="862"/>
        <v>0</v>
      </c>
      <c r="CI91" s="131"/>
      <c r="CJ91" s="132"/>
      <c r="CK91" s="34">
        <v>0</v>
      </c>
      <c r="CL91" s="169"/>
      <c r="CM91" s="167"/>
      <c r="CN91" s="69"/>
      <c r="CO91" s="69"/>
      <c r="CP91" s="131"/>
      <c r="CQ91" s="132"/>
      <c r="CR91" s="35">
        <f t="shared" si="863"/>
        <v>0</v>
      </c>
      <c r="CS91" s="131"/>
      <c r="CT91" s="132"/>
      <c r="CU91" s="34">
        <v>0</v>
      </c>
      <c r="CV91" s="169"/>
      <c r="CW91" s="167"/>
      <c r="CX91" s="69"/>
      <c r="CY91" s="69"/>
      <c r="CZ91" s="131"/>
      <c r="DA91" s="132"/>
      <c r="DB91" s="35">
        <f t="shared" si="864"/>
        <v>0</v>
      </c>
      <c r="DC91" s="131"/>
      <c r="DD91" s="132"/>
      <c r="DE91" s="34">
        <v>0</v>
      </c>
      <c r="DF91" s="169"/>
      <c r="DG91" s="167"/>
      <c r="DH91" s="69"/>
      <c r="DI91" s="69"/>
      <c r="DJ91" s="131"/>
      <c r="DK91" s="132"/>
      <c r="DL91" s="35">
        <f t="shared" si="865"/>
        <v>0</v>
      </c>
      <c r="DM91" s="131"/>
      <c r="DN91" s="132"/>
      <c r="DO91" s="34">
        <v>0</v>
      </c>
      <c r="DP91" s="169"/>
      <c r="DQ91" s="167"/>
      <c r="DR91" s="69"/>
      <c r="DS91" s="69"/>
      <c r="DT91" s="131"/>
      <c r="DU91" s="132"/>
      <c r="DV91" s="35">
        <f t="shared" si="866"/>
        <v>0</v>
      </c>
      <c r="DW91" s="131"/>
      <c r="DX91" s="132"/>
      <c r="DY91" s="34">
        <v>0</v>
      </c>
      <c r="DZ91" s="169"/>
      <c r="EA91" s="167"/>
    </row>
    <row r="92" spans="1:131" x14ac:dyDescent="0.25">
      <c r="A92" s="145"/>
      <c r="B92">
        <v>5.4999999999999997E-3</v>
      </c>
      <c r="C92">
        <v>579.1</v>
      </c>
      <c r="D92" s="141"/>
      <c r="E92" s="134"/>
      <c r="F92" s="35">
        <f t="shared" si="854"/>
        <v>1.4495809393284487</v>
      </c>
      <c r="G92" s="131"/>
      <c r="H92" s="166"/>
      <c r="I92" s="34">
        <f t="shared" si="1113"/>
        <v>100</v>
      </c>
      <c r="J92" s="169"/>
      <c r="K92" s="167"/>
      <c r="L92" s="61">
        <v>2.9999999999999997E-4</v>
      </c>
      <c r="M92">
        <v>579.1</v>
      </c>
      <c r="N92" s="131"/>
      <c r="O92" s="135"/>
      <c r="P92" s="35">
        <v>0</v>
      </c>
      <c r="Q92" s="131"/>
      <c r="R92" s="132"/>
      <c r="S92" s="34">
        <f>(P92/$G$93)*100</f>
        <v>0</v>
      </c>
      <c r="T92" s="169"/>
      <c r="U92" s="167"/>
      <c r="V92" s="92">
        <v>2.0000000000000001E-4</v>
      </c>
      <c r="W92" s="88">
        <v>579.1</v>
      </c>
      <c r="X92" s="172"/>
      <c r="Y92" s="173"/>
      <c r="Z92" s="89">
        <f t="shared" si="856"/>
        <v>5.2712034157398134E-2</v>
      </c>
      <c r="AA92" s="172"/>
      <c r="AB92" s="180"/>
      <c r="AC92" s="90">
        <v>0</v>
      </c>
      <c r="AD92" s="174"/>
      <c r="AE92" s="175"/>
      <c r="AF92" s="87">
        <v>0</v>
      </c>
      <c r="AG92" s="88">
        <v>579.1</v>
      </c>
      <c r="AH92" s="172"/>
      <c r="AI92" s="173"/>
      <c r="AJ92" s="89">
        <f t="shared" si="857"/>
        <v>0</v>
      </c>
      <c r="AK92" s="172"/>
      <c r="AL92" s="180"/>
      <c r="AM92" s="90">
        <v>0</v>
      </c>
      <c r="AN92" s="174"/>
      <c r="AO92" s="175"/>
      <c r="AP92" s="61">
        <v>2.0000000000000001E-4</v>
      </c>
      <c r="AQ92">
        <v>579.1</v>
      </c>
      <c r="AR92" s="131"/>
      <c r="AS92" s="135"/>
      <c r="AT92" s="70">
        <f>(AP92/(6220*0.61))*1000000</f>
        <v>5.2712034157398134E-2</v>
      </c>
      <c r="AU92" s="131"/>
      <c r="AV92" s="132"/>
      <c r="AW92" s="34">
        <v>0</v>
      </c>
      <c r="AX92" s="169"/>
      <c r="AY92" s="167"/>
      <c r="AZ92" s="60">
        <v>0</v>
      </c>
      <c r="BA92">
        <v>579.1</v>
      </c>
      <c r="BB92" s="131"/>
      <c r="BC92" s="135"/>
      <c r="BD92" s="35">
        <f t="shared" si="859"/>
        <v>0</v>
      </c>
      <c r="BE92" s="131"/>
      <c r="BF92" s="132"/>
      <c r="BG92" s="34">
        <v>0</v>
      </c>
      <c r="BH92" s="169"/>
      <c r="BI92" s="167"/>
      <c r="BJ92">
        <v>0</v>
      </c>
      <c r="BK92">
        <v>579.1</v>
      </c>
      <c r="BL92" s="131"/>
      <c r="BM92" s="135"/>
      <c r="BN92" s="35">
        <f t="shared" si="860"/>
        <v>0</v>
      </c>
      <c r="BO92" s="131"/>
      <c r="BP92" s="132"/>
      <c r="BQ92" s="34">
        <v>0</v>
      </c>
      <c r="BR92" s="169"/>
      <c r="BS92" s="167"/>
      <c r="BT92" s="60">
        <v>0</v>
      </c>
      <c r="BU92">
        <v>579.1</v>
      </c>
      <c r="BV92" s="131"/>
      <c r="BW92" s="133"/>
      <c r="BX92" s="35">
        <f t="shared" si="861"/>
        <v>0</v>
      </c>
      <c r="BY92" s="131"/>
      <c r="BZ92" s="132"/>
      <c r="CA92" s="34">
        <v>0</v>
      </c>
      <c r="CB92" s="169"/>
      <c r="CC92" s="167"/>
      <c r="CD92" s="69"/>
      <c r="CE92" s="69"/>
      <c r="CF92" s="131"/>
      <c r="CG92" s="133"/>
      <c r="CH92" s="35">
        <f t="shared" si="862"/>
        <v>0</v>
      </c>
      <c r="CI92" s="131"/>
      <c r="CJ92" s="132"/>
      <c r="CK92" s="34">
        <v>0</v>
      </c>
      <c r="CL92" s="169"/>
      <c r="CM92" s="167"/>
      <c r="CN92" s="69"/>
      <c r="CO92" s="69"/>
      <c r="CP92" s="131"/>
      <c r="CQ92" s="132"/>
      <c r="CR92" s="35">
        <f t="shared" si="863"/>
        <v>0</v>
      </c>
      <c r="CS92" s="131"/>
      <c r="CT92" s="132"/>
      <c r="CU92" s="34">
        <v>0</v>
      </c>
      <c r="CV92" s="169"/>
      <c r="CW92" s="167"/>
      <c r="CX92" s="69"/>
      <c r="CY92" s="69"/>
      <c r="CZ92" s="131"/>
      <c r="DA92" s="132"/>
      <c r="DB92" s="35">
        <f t="shared" si="864"/>
        <v>0</v>
      </c>
      <c r="DC92" s="131"/>
      <c r="DD92" s="132"/>
      <c r="DE92" s="34">
        <v>0</v>
      </c>
      <c r="DF92" s="169"/>
      <c r="DG92" s="167"/>
      <c r="DH92" s="69"/>
      <c r="DI92" s="69"/>
      <c r="DJ92" s="131"/>
      <c r="DK92" s="132"/>
      <c r="DL92" s="35">
        <f t="shared" si="865"/>
        <v>0</v>
      </c>
      <c r="DM92" s="131"/>
      <c r="DN92" s="132"/>
      <c r="DO92" s="34">
        <v>0</v>
      </c>
      <c r="DP92" s="169"/>
      <c r="DQ92" s="167"/>
      <c r="DR92" s="69"/>
      <c r="DS92" s="69"/>
      <c r="DT92" s="131"/>
      <c r="DU92" s="132"/>
      <c r="DV92" s="35">
        <f t="shared" si="866"/>
        <v>0</v>
      </c>
      <c r="DW92" s="131"/>
      <c r="DX92" s="132"/>
      <c r="DY92" s="34">
        <v>0</v>
      </c>
      <c r="DZ92" s="169"/>
      <c r="EA92" s="167"/>
    </row>
    <row r="93" spans="1:131" x14ac:dyDescent="0.25">
      <c r="A93" s="178" t="s">
        <v>27</v>
      </c>
      <c r="B93" s="61">
        <v>1E-4</v>
      </c>
      <c r="C93">
        <v>579.1</v>
      </c>
      <c r="D93" s="141">
        <f>AVERAGE(B94:B95)</f>
        <v>1.3500000000000001E-3</v>
      </c>
      <c r="E93" s="134">
        <f>_xlfn.STDEV.S(B94:B95)</f>
        <v>7.7781745930520225E-4</v>
      </c>
      <c r="F93" s="70">
        <f t="shared" si="854"/>
        <v>2.6356017078699067E-2</v>
      </c>
      <c r="G93" s="131">
        <f>AVERAGE(F94:F95)</f>
        <v>0.35580623056243743</v>
      </c>
      <c r="H93" s="166">
        <f>_xlfn.STDEV.S(F94:F95)</f>
        <v>0.20500170241558222</v>
      </c>
      <c r="I93" s="77">
        <f t="shared" si="1113"/>
        <v>100</v>
      </c>
      <c r="J93" s="169">
        <f>AVERAGE(I94)</f>
        <v>100</v>
      </c>
      <c r="K93" s="167" t="e">
        <f>_xlfn.STDEV.S(I94)</f>
        <v>#DIV/0!</v>
      </c>
      <c r="L93" s="59">
        <v>8.0000000000000004E-4</v>
      </c>
      <c r="M93">
        <v>579.1</v>
      </c>
      <c r="N93" s="131">
        <f>AVERAGE(L93,L94,L95)</f>
        <v>6.333333333333333E-4</v>
      </c>
      <c r="O93" s="135">
        <f>_xlfn.STDEV.S(L93:L95)</f>
        <v>2.0816659994661328E-4</v>
      </c>
      <c r="P93" s="35">
        <f t="shared" si="855"/>
        <v>0.21084813662959254</v>
      </c>
      <c r="Q93" s="131">
        <f>AVERAGE(P93,P94,P95)</f>
        <v>0.16692144149842739</v>
      </c>
      <c r="R93" s="132">
        <f>_xlfn.STDEV.S(P93:P95)</f>
        <v>5.4864424634076633E-2</v>
      </c>
      <c r="S93" s="34">
        <f>(P93/$G$93)*100</f>
        <v>59.259259259259252</v>
      </c>
      <c r="T93" s="169">
        <f>AVERAGE(S93:S95)</f>
        <v>46.913580246913568</v>
      </c>
      <c r="U93" s="167">
        <f>_xlfn.STDEV.S(S93:S95)</f>
        <v>15.419748144193605</v>
      </c>
      <c r="V93" s="92">
        <v>1E-4</v>
      </c>
      <c r="W93" s="88">
        <v>579.1</v>
      </c>
      <c r="X93" s="172">
        <f>AVERAGE(V93,V94,V95)</f>
        <v>2.0000000000000001E-4</v>
      </c>
      <c r="Y93" s="173">
        <f>_xlfn.STDEV.S(V93:V95)</f>
        <v>1.7320508075688773E-4</v>
      </c>
      <c r="Z93" s="89">
        <f t="shared" si="856"/>
        <v>2.6356017078699067E-2</v>
      </c>
      <c r="AA93" s="172">
        <f>AVERAGE(Z93,Z94,Z95)</f>
        <v>5.2712034157398134E-2</v>
      </c>
      <c r="AB93" s="180">
        <f>_xlfn.STDEV.S(Z93:Z95)</f>
        <v>4.5649960665459836E-2</v>
      </c>
      <c r="AC93" s="90">
        <f>(Z93/$G$93)*100</f>
        <v>7.4074074074074066</v>
      </c>
      <c r="AD93" s="174">
        <f>AVERAGE(AC93:AC95)</f>
        <v>14.814814814814815</v>
      </c>
      <c r="AE93" s="175">
        <f t="shared" ref="AE93" si="1163">_xlfn.STDEV.S(AC93:AC95)</f>
        <v>12.830005981991683</v>
      </c>
      <c r="AF93" s="87">
        <v>0</v>
      </c>
      <c r="AG93" s="88">
        <v>579.1</v>
      </c>
      <c r="AH93" s="172">
        <f t="shared" ref="AH93" si="1164">AVERAGE(AF93,AF94,AF95)</f>
        <v>0</v>
      </c>
      <c r="AI93" s="173">
        <f t="shared" ref="AI93" si="1165">_xlfn.STDEV.S(AF93:AF95)</f>
        <v>0</v>
      </c>
      <c r="AJ93" s="89">
        <f t="shared" si="857"/>
        <v>0</v>
      </c>
      <c r="AK93" s="172">
        <f t="shared" ref="AK93" si="1166">AVERAGE(AJ93,AJ94,AJ95)</f>
        <v>0</v>
      </c>
      <c r="AL93" s="180">
        <f t="shared" ref="AL93" si="1167">_xlfn.STDEV.S(AJ93:AJ95)</f>
        <v>0</v>
      </c>
      <c r="AM93" s="90">
        <v>0</v>
      </c>
      <c r="AN93" s="174">
        <v>0</v>
      </c>
      <c r="AO93" s="175">
        <v>0</v>
      </c>
      <c r="AP93" s="60">
        <v>5.0000000000000001E-4</v>
      </c>
      <c r="AQ93">
        <v>579.1</v>
      </c>
      <c r="AR93" s="131">
        <f>AVERAGE(AP93,AP94)</f>
        <v>1.5499999999999999E-3</v>
      </c>
      <c r="AS93" s="135">
        <f>_xlfn.STDEV.S(AP93:AP94)</f>
        <v>1.4849242404917499E-3</v>
      </c>
      <c r="AT93" s="35">
        <f t="shared" si="858"/>
        <v>0.13178008539349534</v>
      </c>
      <c r="AU93" s="131">
        <f>AVERAGE(AT93,AT94)</f>
        <v>0.40851826471983554</v>
      </c>
      <c r="AV93" s="132">
        <f>_xlfn.STDEV.S(AT93:AT94)</f>
        <v>0.3913668864297481</v>
      </c>
      <c r="AW93" s="34">
        <f>(AT93/$G$93)*100</f>
        <v>37.037037037037038</v>
      </c>
      <c r="AX93" s="169">
        <f>AVERAGE(AW93:AW94)</f>
        <v>114.81481481481482</v>
      </c>
      <c r="AY93" s="171">
        <f>_xlfn.STDEV.S(AW93:AW94)</f>
        <v>109.99438818457409</v>
      </c>
      <c r="AZ93" s="83">
        <v>1.03E-2</v>
      </c>
      <c r="BA93" s="84">
        <v>579.1</v>
      </c>
      <c r="BB93" s="138">
        <f>AVERAGE(AZ93,AZ94,AZ95)</f>
        <v>1.23E-2</v>
      </c>
      <c r="BC93" s="165">
        <f>_xlfn.STDEV.S(AZ93:AZ95)</f>
        <v>2.8E-3</v>
      </c>
      <c r="BD93" s="85">
        <f>(AZ93/(6220*0.61))*1000000</f>
        <v>2.7146697591060041</v>
      </c>
      <c r="BE93" s="138">
        <f>AVERAGE(BD93,BD94,BD95)</f>
        <v>3.2417901006799852</v>
      </c>
      <c r="BF93" s="139">
        <f>_xlfn.STDEV.S(BD93:BD95)</f>
        <v>0.73796847820357558</v>
      </c>
      <c r="BG93" s="86">
        <f>(BD93/$G$93)*100</f>
        <v>762.96296296296293</v>
      </c>
      <c r="BH93" s="170">
        <f>AVERAGE(BG93:BG95)</f>
        <v>911.11111111111097</v>
      </c>
      <c r="BI93" s="171">
        <f>_xlfn.STDEV.S(BG93:BG95)</f>
        <v>207.40740740740708</v>
      </c>
      <c r="BJ93">
        <v>1E-3</v>
      </c>
      <c r="BK93">
        <v>579.1</v>
      </c>
      <c r="BL93" s="131">
        <f>AVERAGE(BJ93,BJ94)</f>
        <v>1.0999999999999998E-3</v>
      </c>
      <c r="BM93" s="135">
        <f>_xlfn.STDEV.S(BJ93:BJ94)</f>
        <v>1.414213562373094E-4</v>
      </c>
      <c r="BN93" s="35">
        <f t="shared" si="860"/>
        <v>0.26356017078699068</v>
      </c>
      <c r="BO93" s="131">
        <f>AVERAGE(BN93,BN94)</f>
        <v>0.28991618786568973</v>
      </c>
      <c r="BP93" s="132">
        <f>_xlfn.STDEV.S(BN93:BN94)</f>
        <v>3.7273036802833129E-2</v>
      </c>
      <c r="BQ93" s="34">
        <f>(BN93/$G$93)*100</f>
        <v>74.074074074074076</v>
      </c>
      <c r="BR93" s="169">
        <f>AVERAGE(BQ93:BQ94)</f>
        <v>81.481481481481481</v>
      </c>
      <c r="BS93" s="167">
        <f>_xlfn.STDEV.S(BQ93:BQ94)</f>
        <v>10.475656017578478</v>
      </c>
      <c r="BT93" s="82">
        <v>2.9999999999999997E-4</v>
      </c>
      <c r="BU93">
        <v>579.1</v>
      </c>
      <c r="BV93" s="131">
        <f>AVERAGE(BT94,BT95)</f>
        <v>7.5000000000000002E-4</v>
      </c>
      <c r="BW93" s="133">
        <f>_xlfn.STDEV.S(BT94:BT95)</f>
        <v>7.0710678118654781E-5</v>
      </c>
      <c r="BX93" s="70">
        <f t="shared" si="861"/>
        <v>7.9068051236097198E-2</v>
      </c>
      <c r="BY93" s="131">
        <f>AVERAGE(BX94,BX95)</f>
        <v>0.19767012809024298</v>
      </c>
      <c r="BZ93" s="132">
        <f>_xlfn.STDEV.S(BX94:BX95)</f>
        <v>1.8636518401416585E-2</v>
      </c>
      <c r="CA93" s="77">
        <f>(BX93/$G$93)*100</f>
        <v>22.222222222222221</v>
      </c>
      <c r="CB93" s="169">
        <f>AVERAGE(CA94:CA95)</f>
        <v>55.555555555555543</v>
      </c>
      <c r="CC93" s="167">
        <f>_xlfn.STDEV.S(CA94:CA95)</f>
        <v>5.2378280087892444</v>
      </c>
      <c r="CD93" s="82">
        <v>0</v>
      </c>
      <c r="CE93">
        <v>579.1</v>
      </c>
      <c r="CF93" s="131">
        <v>0</v>
      </c>
      <c r="CG93" s="133">
        <v>0</v>
      </c>
      <c r="CH93" s="70">
        <f t="shared" si="862"/>
        <v>0</v>
      </c>
      <c r="CI93" s="131">
        <v>0</v>
      </c>
      <c r="CJ93" s="132">
        <v>0</v>
      </c>
      <c r="CK93" s="34">
        <v>0</v>
      </c>
      <c r="CL93" s="169">
        <v>0</v>
      </c>
      <c r="CM93" s="167">
        <v>0</v>
      </c>
      <c r="CN93" s="82">
        <v>2.9999999999999997E-4</v>
      </c>
      <c r="CO93">
        <v>579.1</v>
      </c>
      <c r="CP93" s="131">
        <v>0</v>
      </c>
      <c r="CQ93" s="132">
        <v>0</v>
      </c>
      <c r="CR93" s="70">
        <f t="shared" si="863"/>
        <v>7.9068051236097198E-2</v>
      </c>
      <c r="CS93" s="131">
        <v>0</v>
      </c>
      <c r="CT93" s="132">
        <v>0</v>
      </c>
      <c r="CU93" s="34">
        <v>0</v>
      </c>
      <c r="CV93" s="169">
        <v>0</v>
      </c>
      <c r="CW93" s="167">
        <v>0</v>
      </c>
      <c r="CX93" s="82">
        <v>0</v>
      </c>
      <c r="CY93">
        <v>579.1</v>
      </c>
      <c r="CZ93" s="131">
        <v>0</v>
      </c>
      <c r="DA93" s="132">
        <v>0</v>
      </c>
      <c r="DB93" s="70">
        <f t="shared" si="864"/>
        <v>0</v>
      </c>
      <c r="DC93" s="131">
        <v>0</v>
      </c>
      <c r="DD93" s="132">
        <v>0</v>
      </c>
      <c r="DE93" s="34">
        <v>0</v>
      </c>
      <c r="DF93" s="169">
        <v>0</v>
      </c>
      <c r="DG93" s="167">
        <v>0</v>
      </c>
      <c r="DH93" s="60">
        <v>0</v>
      </c>
      <c r="DI93">
        <v>579.1</v>
      </c>
      <c r="DJ93" s="131">
        <f t="shared" ref="DJ93" si="1168">AVERAGE(DH93,DH94,DH95)</f>
        <v>0</v>
      </c>
      <c r="DK93" s="132">
        <f t="shared" ref="DK93" si="1169">_xlfn.STDEV.S(DH93:DH95)</f>
        <v>0</v>
      </c>
      <c r="DL93" s="35">
        <f t="shared" si="865"/>
        <v>0</v>
      </c>
      <c r="DM93" s="131">
        <f t="shared" ref="DM93" si="1170">AVERAGE(DL93,DL94,DL95)</f>
        <v>0</v>
      </c>
      <c r="DN93" s="132">
        <f t="shared" ref="DN93" si="1171">_xlfn.STDEV.S(DL93:DL95)</f>
        <v>0</v>
      </c>
      <c r="DO93" s="34">
        <v>0</v>
      </c>
      <c r="DP93" s="169">
        <v>0</v>
      </c>
      <c r="DQ93" s="167">
        <v>0</v>
      </c>
      <c r="DR93" s="78">
        <v>4.0000000000000002E-4</v>
      </c>
      <c r="DS93">
        <v>457.9</v>
      </c>
      <c r="DT93" s="131">
        <v>0</v>
      </c>
      <c r="DU93" s="132">
        <v>0</v>
      </c>
      <c r="DV93" s="70">
        <f t="shared" si="866"/>
        <v>0.10542406831479627</v>
      </c>
      <c r="DW93" s="131">
        <v>0</v>
      </c>
      <c r="DX93" s="132">
        <v>0</v>
      </c>
      <c r="DY93" s="34">
        <v>0</v>
      </c>
      <c r="DZ93" s="169">
        <v>0</v>
      </c>
      <c r="EA93" s="167">
        <v>0</v>
      </c>
    </row>
    <row r="94" spans="1:131" x14ac:dyDescent="0.25">
      <c r="A94" s="178"/>
      <c r="B94">
        <v>1.9E-3</v>
      </c>
      <c r="C94">
        <v>579.1</v>
      </c>
      <c r="D94" s="141"/>
      <c r="E94" s="134"/>
      <c r="F94" s="35">
        <f>(B94/(6220*0.61))*1000000</f>
        <v>0.5007643244952823</v>
      </c>
      <c r="G94" s="131"/>
      <c r="H94" s="166"/>
      <c r="I94" s="34">
        <f>(F94/F94)*100</f>
        <v>100</v>
      </c>
      <c r="J94" s="169"/>
      <c r="K94" s="167"/>
      <c r="L94" s="59">
        <v>6.9999999999999999E-4</v>
      </c>
      <c r="M94">
        <v>579.1</v>
      </c>
      <c r="N94" s="131"/>
      <c r="O94" s="135"/>
      <c r="P94" s="35">
        <f t="shared" si="855"/>
        <v>0.18449211955089345</v>
      </c>
      <c r="Q94" s="131"/>
      <c r="R94" s="132"/>
      <c r="S94" s="34">
        <f>(P94/$G$93)*100</f>
        <v>51.851851851851841</v>
      </c>
      <c r="T94" s="169"/>
      <c r="U94" s="167"/>
      <c r="V94" s="92">
        <v>1E-4</v>
      </c>
      <c r="W94" s="88">
        <v>579.1</v>
      </c>
      <c r="X94" s="172"/>
      <c r="Y94" s="173"/>
      <c r="Z94" s="89">
        <f>(V94/(6220*0.61))*1000000</f>
        <v>2.6356017078699067E-2</v>
      </c>
      <c r="AA94" s="172"/>
      <c r="AB94" s="180"/>
      <c r="AC94" s="90">
        <f>(Z94/$G$93)*100</f>
        <v>7.4074074074074066</v>
      </c>
      <c r="AD94" s="174"/>
      <c r="AE94" s="175"/>
      <c r="AF94" s="87">
        <v>0</v>
      </c>
      <c r="AG94" s="88">
        <v>579.1</v>
      </c>
      <c r="AH94" s="172"/>
      <c r="AI94" s="173"/>
      <c r="AJ94" s="89">
        <f t="shared" si="857"/>
        <v>0</v>
      </c>
      <c r="AK94" s="172"/>
      <c r="AL94" s="180"/>
      <c r="AM94" s="90">
        <v>0</v>
      </c>
      <c r="AN94" s="174"/>
      <c r="AO94" s="175"/>
      <c r="AP94" s="60">
        <v>2.5999999999999999E-3</v>
      </c>
      <c r="AQ94">
        <v>579.1</v>
      </c>
      <c r="AR94" s="131"/>
      <c r="AS94" s="135"/>
      <c r="AT94" s="35">
        <f t="shared" si="858"/>
        <v>0.68525644404617581</v>
      </c>
      <c r="AU94" s="131"/>
      <c r="AV94" s="132"/>
      <c r="AW94" s="34">
        <f>(AT94/$G$93)*100</f>
        <v>192.59259259259261</v>
      </c>
      <c r="AX94" s="169"/>
      <c r="AY94" s="171"/>
      <c r="AZ94" s="83">
        <v>1.55E-2</v>
      </c>
      <c r="BA94" s="84">
        <v>579.1</v>
      </c>
      <c r="BB94" s="138"/>
      <c r="BC94" s="165"/>
      <c r="BD94" s="85">
        <f t="shared" si="859"/>
        <v>4.085182647198355</v>
      </c>
      <c r="BE94" s="138"/>
      <c r="BF94" s="139"/>
      <c r="BG94" s="86">
        <f>(BD94/$G$93)*100</f>
        <v>1148.1481481481478</v>
      </c>
      <c r="BH94" s="170"/>
      <c r="BI94" s="171"/>
      <c r="BJ94">
        <v>1.1999999999999999E-3</v>
      </c>
      <c r="BK94">
        <v>579.1</v>
      </c>
      <c r="BL94" s="131"/>
      <c r="BM94" s="135"/>
      <c r="BN94" s="35">
        <f t="shared" si="860"/>
        <v>0.31627220494438879</v>
      </c>
      <c r="BO94" s="131"/>
      <c r="BP94" s="132"/>
      <c r="BQ94" s="34">
        <f>(BN94/$G$93)*100</f>
        <v>88.888888888888886</v>
      </c>
      <c r="BR94" s="169"/>
      <c r="BS94" s="167"/>
      <c r="BT94" s="60">
        <v>6.9999999999999999E-4</v>
      </c>
      <c r="BU94">
        <v>579.1</v>
      </c>
      <c r="BV94" s="131"/>
      <c r="BW94" s="133"/>
      <c r="BX94" s="35">
        <f t="shared" si="861"/>
        <v>0.18449211955089345</v>
      </c>
      <c r="BY94" s="131"/>
      <c r="BZ94" s="132"/>
      <c r="CA94" s="34">
        <f t="shared" ref="CA94" si="1172">(BX94/$G$93)*100</f>
        <v>51.851851851851841</v>
      </c>
      <c r="CB94" s="169"/>
      <c r="CC94" s="167"/>
      <c r="CD94" s="78">
        <v>1E-4</v>
      </c>
      <c r="CE94">
        <v>579.1</v>
      </c>
      <c r="CF94" s="131"/>
      <c r="CG94" s="133"/>
      <c r="CH94" s="70">
        <f t="shared" si="862"/>
        <v>2.6356017078699067E-2</v>
      </c>
      <c r="CI94" s="131"/>
      <c r="CJ94" s="132"/>
      <c r="CK94" s="34">
        <v>0</v>
      </c>
      <c r="CL94" s="169"/>
      <c r="CM94" s="167"/>
      <c r="CN94" s="78">
        <v>1E-4</v>
      </c>
      <c r="CO94">
        <v>579.1</v>
      </c>
      <c r="CP94" s="131"/>
      <c r="CQ94" s="132"/>
      <c r="CR94" s="70">
        <f t="shared" si="863"/>
        <v>2.6356017078699067E-2</v>
      </c>
      <c r="CS94" s="131"/>
      <c r="CT94" s="132"/>
      <c r="CU94" s="34">
        <v>0</v>
      </c>
      <c r="CV94" s="169"/>
      <c r="CW94" s="167"/>
      <c r="CX94" s="78">
        <v>1E-4</v>
      </c>
      <c r="CY94">
        <v>579.1</v>
      </c>
      <c r="CZ94" s="131"/>
      <c r="DA94" s="132"/>
      <c r="DB94" s="70">
        <f t="shared" si="864"/>
        <v>2.6356017078699067E-2</v>
      </c>
      <c r="DC94" s="131"/>
      <c r="DD94" s="132"/>
      <c r="DE94" s="34">
        <v>0</v>
      </c>
      <c r="DF94" s="169"/>
      <c r="DG94" s="167"/>
      <c r="DH94" s="60">
        <v>0</v>
      </c>
      <c r="DI94">
        <v>579.1</v>
      </c>
      <c r="DJ94" s="131"/>
      <c r="DK94" s="132"/>
      <c r="DL94" s="35">
        <f t="shared" si="865"/>
        <v>0</v>
      </c>
      <c r="DM94" s="131"/>
      <c r="DN94" s="132"/>
      <c r="DO94" s="34">
        <v>0</v>
      </c>
      <c r="DP94" s="169"/>
      <c r="DQ94" s="167"/>
      <c r="DR94" s="78">
        <v>0</v>
      </c>
      <c r="DS94">
        <v>457.9</v>
      </c>
      <c r="DT94" s="131"/>
      <c r="DU94" s="132"/>
      <c r="DV94" s="70">
        <f t="shared" si="866"/>
        <v>0</v>
      </c>
      <c r="DW94" s="131"/>
      <c r="DX94" s="132"/>
      <c r="DY94" s="34">
        <v>0</v>
      </c>
      <c r="DZ94" s="169"/>
      <c r="EA94" s="167"/>
    </row>
    <row r="95" spans="1:131" x14ac:dyDescent="0.25">
      <c r="A95" s="178"/>
      <c r="B95" s="59">
        <v>8.0000000000000004E-4</v>
      </c>
      <c r="C95">
        <v>579.1</v>
      </c>
      <c r="D95" s="141"/>
      <c r="E95" s="134"/>
      <c r="F95" s="35">
        <f t="shared" si="854"/>
        <v>0.21084813662959254</v>
      </c>
      <c r="G95" s="131"/>
      <c r="H95" s="166"/>
      <c r="I95" s="34">
        <f>(F95/F95)*100</f>
        <v>100</v>
      </c>
      <c r="J95" s="169"/>
      <c r="K95" s="167"/>
      <c r="L95" s="59">
        <v>4.0000000000000002E-4</v>
      </c>
      <c r="M95">
        <v>579.1</v>
      </c>
      <c r="N95" s="131"/>
      <c r="O95" s="135"/>
      <c r="P95" s="35">
        <f t="shared" si="855"/>
        <v>0.10542406831479627</v>
      </c>
      <c r="Q95" s="131"/>
      <c r="R95" s="132"/>
      <c r="S95" s="34">
        <f>(P95/$G$93)*100</f>
        <v>29.629629629629626</v>
      </c>
      <c r="T95" s="169"/>
      <c r="U95" s="167"/>
      <c r="V95" s="92">
        <v>4.0000000000000002E-4</v>
      </c>
      <c r="W95" s="88">
        <v>579.1</v>
      </c>
      <c r="X95" s="172"/>
      <c r="Y95" s="173"/>
      <c r="Z95" s="89">
        <f t="shared" si="856"/>
        <v>0.10542406831479627</v>
      </c>
      <c r="AA95" s="172"/>
      <c r="AB95" s="180"/>
      <c r="AC95" s="90">
        <f>(Z95/$G$93)*100</f>
        <v>29.629629629629626</v>
      </c>
      <c r="AD95" s="174"/>
      <c r="AE95" s="175"/>
      <c r="AF95" s="87">
        <v>0</v>
      </c>
      <c r="AG95" s="88">
        <v>579.1</v>
      </c>
      <c r="AH95" s="172"/>
      <c r="AI95" s="173"/>
      <c r="AJ95" s="89">
        <f t="shared" si="857"/>
        <v>0</v>
      </c>
      <c r="AK95" s="172"/>
      <c r="AL95" s="180"/>
      <c r="AM95" s="90">
        <v>0</v>
      </c>
      <c r="AN95" s="174"/>
      <c r="AO95" s="175"/>
      <c r="AP95" s="61">
        <v>1E-4</v>
      </c>
      <c r="AQ95">
        <v>579.1</v>
      </c>
      <c r="AR95" s="131"/>
      <c r="AS95" s="135"/>
      <c r="AT95" s="70">
        <f t="shared" si="858"/>
        <v>2.6356017078699067E-2</v>
      </c>
      <c r="AU95" s="131"/>
      <c r="AV95" s="132"/>
      <c r="AW95" s="77">
        <f t="shared" ref="AW95" si="1173">(AT95/$G$93)*100</f>
        <v>7.4074074074074066</v>
      </c>
      <c r="AX95" s="169"/>
      <c r="AY95" s="171"/>
      <c r="AZ95" s="83">
        <v>1.11E-2</v>
      </c>
      <c r="BA95" s="84">
        <v>579.1</v>
      </c>
      <c r="BB95" s="138"/>
      <c r="BC95" s="165"/>
      <c r="BD95" s="85">
        <f t="shared" si="859"/>
        <v>2.925517895735597</v>
      </c>
      <c r="BE95" s="138"/>
      <c r="BF95" s="139"/>
      <c r="BG95" s="86">
        <f t="shared" ref="BG95" si="1174">(BD95/$G$93)*100</f>
        <v>822.22222222222229</v>
      </c>
      <c r="BH95" s="170"/>
      <c r="BI95" s="171"/>
      <c r="BJ95" s="65">
        <v>5.0000000000000001E-4</v>
      </c>
      <c r="BK95">
        <v>579.1</v>
      </c>
      <c r="BL95" s="131"/>
      <c r="BM95" s="135"/>
      <c r="BN95" s="70">
        <f t="shared" si="860"/>
        <v>0.13178008539349534</v>
      </c>
      <c r="BO95" s="131"/>
      <c r="BP95" s="132"/>
      <c r="BQ95" s="77">
        <f t="shared" ref="BQ95" si="1175">(BN95/$G$93)*100</f>
        <v>37.037037037037038</v>
      </c>
      <c r="BR95" s="169"/>
      <c r="BS95" s="167"/>
      <c r="BT95" s="59">
        <v>8.0000000000000004E-4</v>
      </c>
      <c r="BU95">
        <v>579.1</v>
      </c>
      <c r="BV95" s="131"/>
      <c r="BW95" s="133"/>
      <c r="BX95" s="35">
        <f t="shared" si="861"/>
        <v>0.21084813662959254</v>
      </c>
      <c r="BY95" s="131"/>
      <c r="BZ95" s="132"/>
      <c r="CA95" s="34">
        <f>(BX95/$G$93)*100</f>
        <v>59.259259259259252</v>
      </c>
      <c r="CB95" s="169"/>
      <c r="CC95" s="167"/>
      <c r="CD95" s="78">
        <v>2.0000000000000001E-4</v>
      </c>
      <c r="CE95">
        <v>579.1</v>
      </c>
      <c r="CF95" s="131"/>
      <c r="CG95" s="133"/>
      <c r="CH95" s="70">
        <f t="shared" si="862"/>
        <v>5.2712034157398134E-2</v>
      </c>
      <c r="CI95" s="131"/>
      <c r="CJ95" s="132"/>
      <c r="CK95" s="34">
        <v>0</v>
      </c>
      <c r="CL95" s="169"/>
      <c r="CM95" s="167"/>
      <c r="CN95" s="78">
        <v>1E-4</v>
      </c>
      <c r="CO95">
        <v>579.1</v>
      </c>
      <c r="CP95" s="131"/>
      <c r="CQ95" s="132"/>
      <c r="CR95" s="70">
        <f t="shared" si="863"/>
        <v>2.6356017078699067E-2</v>
      </c>
      <c r="CS95" s="131"/>
      <c r="CT95" s="132"/>
      <c r="CU95" s="34">
        <v>0</v>
      </c>
      <c r="CV95" s="169"/>
      <c r="CW95" s="167"/>
      <c r="CX95" s="78">
        <v>0</v>
      </c>
      <c r="CY95">
        <v>579.1</v>
      </c>
      <c r="CZ95" s="131"/>
      <c r="DA95" s="132"/>
      <c r="DB95" s="70">
        <f t="shared" si="864"/>
        <v>0</v>
      </c>
      <c r="DC95" s="131"/>
      <c r="DD95" s="132"/>
      <c r="DE95" s="34">
        <v>0</v>
      </c>
      <c r="DF95" s="169"/>
      <c r="DG95" s="167"/>
      <c r="DH95" s="60">
        <v>0</v>
      </c>
      <c r="DI95">
        <v>579.1</v>
      </c>
      <c r="DJ95" s="131"/>
      <c r="DK95" s="132"/>
      <c r="DL95" s="35">
        <f t="shared" si="865"/>
        <v>0</v>
      </c>
      <c r="DM95" s="131"/>
      <c r="DN95" s="132"/>
      <c r="DO95" s="34">
        <v>0</v>
      </c>
      <c r="DP95" s="169"/>
      <c r="DQ95" s="167"/>
      <c r="DR95" s="78">
        <v>5.0000000000000001E-4</v>
      </c>
      <c r="DS95">
        <v>457.9</v>
      </c>
      <c r="DT95" s="131"/>
      <c r="DU95" s="132"/>
      <c r="DV95" s="70">
        <f t="shared" si="866"/>
        <v>0.13178008539349534</v>
      </c>
      <c r="DW95" s="131"/>
      <c r="DX95" s="132"/>
      <c r="DY95" s="34">
        <v>0</v>
      </c>
      <c r="DZ95" s="169"/>
      <c r="EA95" s="167"/>
    </row>
    <row r="96" spans="1:131" x14ac:dyDescent="0.25">
      <c r="A96" s="177" t="s">
        <v>28</v>
      </c>
      <c r="B96" s="79">
        <v>0</v>
      </c>
      <c r="C96">
        <v>579.1</v>
      </c>
      <c r="D96" s="141">
        <f>AVERAGE(B98)</f>
        <v>1E-3</v>
      </c>
      <c r="E96" s="134">
        <v>0</v>
      </c>
      <c r="F96" s="35">
        <f t="shared" si="854"/>
        <v>0</v>
      </c>
      <c r="G96" s="131">
        <f>AVERAGE(F98)</f>
        <v>0.26356017078699068</v>
      </c>
      <c r="H96" s="166">
        <v>0</v>
      </c>
      <c r="I96" s="34">
        <v>0</v>
      </c>
      <c r="J96" s="169">
        <f>AVERAGE(I98)</f>
        <v>100</v>
      </c>
      <c r="K96" s="167">
        <v>0</v>
      </c>
      <c r="L96" s="59">
        <v>2.0000000000000001E-4</v>
      </c>
      <c r="M96">
        <v>579.1</v>
      </c>
      <c r="N96" s="131">
        <f>AVERAGE(L96,L97,L98)</f>
        <v>2.6666666666666668E-4</v>
      </c>
      <c r="O96" s="135">
        <f t="shared" ref="O96" si="1176">_xlfn.STDEV.S(L96:L98)</f>
        <v>1.1547005383792517E-4</v>
      </c>
      <c r="P96" s="35">
        <f t="shared" si="855"/>
        <v>5.2712034157398134E-2</v>
      </c>
      <c r="Q96" s="131">
        <f t="shared" ref="Q96" si="1177">AVERAGE(P96,P97,P98)</f>
        <v>7.0282712209864179E-2</v>
      </c>
      <c r="R96" s="132">
        <f t="shared" ref="R96" si="1178">_xlfn.STDEV.S(P96:P98)</f>
        <v>3.0433307110306562E-2</v>
      </c>
      <c r="S96" s="34">
        <f>(P96/$G$96)*100</f>
        <v>20</v>
      </c>
      <c r="T96" s="169">
        <f>AVERAGE(S96:S98)</f>
        <v>26.666666666666668</v>
      </c>
      <c r="U96" s="167">
        <f t="shared" ref="U96" si="1179">_xlfn.STDEV.S(S96:S98)</f>
        <v>11.547005383792513</v>
      </c>
      <c r="V96" s="87">
        <v>0</v>
      </c>
      <c r="W96" s="88">
        <v>579.1</v>
      </c>
      <c r="X96" s="172">
        <f t="shared" ref="X96" si="1180">AVERAGE(V96,V97,V98)</f>
        <v>0</v>
      </c>
      <c r="Y96" s="173">
        <f t="shared" ref="Y96" si="1181">_xlfn.STDEV.S(V96:V98)</f>
        <v>0</v>
      </c>
      <c r="Z96" s="89">
        <f t="shared" si="856"/>
        <v>0</v>
      </c>
      <c r="AA96" s="172">
        <f t="shared" ref="AA96" si="1182">AVERAGE(Z96,Z97,Z98)</f>
        <v>0</v>
      </c>
      <c r="AB96" s="180">
        <f t="shared" ref="AB96" si="1183">_xlfn.STDEV.S(Z96:Z98)</f>
        <v>0</v>
      </c>
      <c r="AC96" s="90">
        <v>0</v>
      </c>
      <c r="AD96" s="174">
        <v>0</v>
      </c>
      <c r="AE96" s="175">
        <v>0</v>
      </c>
      <c r="AF96" s="87">
        <v>0</v>
      </c>
      <c r="AG96" s="88">
        <v>579.1</v>
      </c>
      <c r="AH96" s="172">
        <f t="shared" ref="AH96" si="1184">AVERAGE(AF96,AF97,AF98)</f>
        <v>0</v>
      </c>
      <c r="AI96" s="173">
        <f t="shared" ref="AI96" si="1185">_xlfn.STDEV.S(AF96:AF98)</f>
        <v>0</v>
      </c>
      <c r="AJ96" s="89">
        <f t="shared" si="857"/>
        <v>0</v>
      </c>
      <c r="AK96" s="172">
        <f t="shared" ref="AK96" si="1186">AVERAGE(AJ96,AJ97,AJ98)</f>
        <v>0</v>
      </c>
      <c r="AL96" s="180">
        <f t="shared" ref="AL96" si="1187">_xlfn.STDEV.S(AJ96:AJ98)</f>
        <v>0</v>
      </c>
      <c r="AM96" s="90">
        <v>0</v>
      </c>
      <c r="AN96" s="174">
        <v>0</v>
      </c>
      <c r="AO96" s="175">
        <v>0</v>
      </c>
      <c r="AP96" s="60">
        <v>4.0000000000000002E-4</v>
      </c>
      <c r="AQ96">
        <v>579.1</v>
      </c>
      <c r="AR96" s="131">
        <f t="shared" ref="AR96" si="1188">AVERAGE(AP96,AP97,AP98)</f>
        <v>1.5333333333333334E-3</v>
      </c>
      <c r="AS96" s="135">
        <f t="shared" ref="AS96" si="1189">_xlfn.STDEV.S(AP96:AP98)</f>
        <v>1.6289055630494156E-3</v>
      </c>
      <c r="AT96" s="35">
        <f t="shared" si="858"/>
        <v>0.10542406831479627</v>
      </c>
      <c r="AU96" s="131">
        <f t="shared" ref="AU96" si="1190">AVERAGE(AT96,AT97,AT98)</f>
        <v>0.40412559520671903</v>
      </c>
      <c r="AV96" s="132">
        <f t="shared" ref="AV96" si="1191">_xlfn.STDEV.S(AT96:AT98)</f>
        <v>0.42931462839318318</v>
      </c>
      <c r="AW96" s="34">
        <f>(AT96/$G$96)*100</f>
        <v>40</v>
      </c>
      <c r="AX96" s="169">
        <f>AVERAGE(AW96:AW98)</f>
        <v>153.33333333333334</v>
      </c>
      <c r="AY96" s="167">
        <f t="shared" ref="AY96" si="1192">_xlfn.STDEV.S(AW96:AW98)</f>
        <v>162.89055630494155</v>
      </c>
      <c r="AZ96" s="83">
        <v>1.6500000000000001E-2</v>
      </c>
      <c r="BA96" s="84">
        <v>579.1</v>
      </c>
      <c r="BB96" s="138">
        <f>AVERAGE(AZ96,AZ97)</f>
        <v>1.89E-2</v>
      </c>
      <c r="BC96" s="165">
        <f>_xlfn.STDEV.S(AZ96:AZ97)</f>
        <v>3.3941125496954271E-3</v>
      </c>
      <c r="BD96" s="85">
        <f t="shared" si="859"/>
        <v>4.3487428179853467</v>
      </c>
      <c r="BE96" s="138">
        <f>AVERAGE(BD96,BD97)</f>
        <v>4.981287227874124</v>
      </c>
      <c r="BF96" s="139">
        <f>_xlfn.STDEV.S(BD96:BD97)</f>
        <v>0.89455288326799554</v>
      </c>
      <c r="BG96" s="86">
        <f>(BD96/$G$96)*100</f>
        <v>1650.0000000000005</v>
      </c>
      <c r="BH96" s="170">
        <f>AVERAGE(BG96:BG97)</f>
        <v>1890.0000000000002</v>
      </c>
      <c r="BI96" s="171">
        <f>_xlfn.STDEV.S(BG96:BG97)</f>
        <v>339.41125496954282</v>
      </c>
      <c r="BJ96" s="65">
        <v>9.1000000000000004E-3</v>
      </c>
      <c r="BK96">
        <v>579.1</v>
      </c>
      <c r="BL96" s="131">
        <f>AVERAGE(BJ97,BJ98)</f>
        <v>6.1500000000000001E-3</v>
      </c>
      <c r="BM96" s="135">
        <f>_xlfn.STDEV.S(BJ97:BJ98)</f>
        <v>7.071067811865432E-5</v>
      </c>
      <c r="BN96" s="70">
        <f t="shared" si="860"/>
        <v>2.3983975541616154</v>
      </c>
      <c r="BO96" s="131">
        <f>AVERAGE(BN97,BN98)</f>
        <v>1.6208950503399926</v>
      </c>
      <c r="BP96" s="132">
        <f>_xlfn.STDEV.S(BN97:BN98)</f>
        <v>1.8636518401416485E-2</v>
      </c>
      <c r="BQ96" s="77">
        <f>(BN96/$G$96)*100</f>
        <v>910.00000000000011</v>
      </c>
      <c r="BR96" s="169">
        <f>AVERAGE(BQ97:BQ98)</f>
        <v>615</v>
      </c>
      <c r="BS96" s="167">
        <f>_xlfn.STDEV.S(BQ97:BQ98)</f>
        <v>7.0710678118654755</v>
      </c>
      <c r="BT96" s="60">
        <v>3.3999999999999998E-3</v>
      </c>
      <c r="BU96">
        <v>579.1</v>
      </c>
      <c r="BV96" s="131">
        <f>AVERAGE(BT96,BT97,BT98)</f>
        <v>2.5999999999999999E-3</v>
      </c>
      <c r="BW96" s="133">
        <f>_xlfn.STDEV.S(BT96:BT98)</f>
        <v>7.2111025509279776E-4</v>
      </c>
      <c r="BX96" s="35">
        <f t="shared" si="861"/>
        <v>0.89610458067576826</v>
      </c>
      <c r="BY96" s="131">
        <f>AVERAGE(BX96,BX97,BX98)</f>
        <v>0.68525644404617569</v>
      </c>
      <c r="BZ96" s="132">
        <f>_xlfn.STDEV.S(BX96:BX98)</f>
        <v>0.19005594198850892</v>
      </c>
      <c r="CA96" s="34">
        <f>(BX96/$G$96)*100</f>
        <v>340</v>
      </c>
      <c r="CB96" s="169">
        <f>AVERAGE(CA97:CA98)</f>
        <v>220</v>
      </c>
      <c r="CC96" s="167">
        <f>_xlfn.STDEV.S(CA97:CA98)</f>
        <v>28.284271247461902</v>
      </c>
      <c r="CD96" s="59">
        <v>5.0000000000000001E-4</v>
      </c>
      <c r="CE96">
        <v>579.1</v>
      </c>
      <c r="CF96" s="131">
        <f>AVERAGE(CD96,CD97,CD98)</f>
        <v>6.9999999999999999E-4</v>
      </c>
      <c r="CG96" s="133">
        <f>_xlfn.STDEV.S(CD96:CD98)</f>
        <v>7.2111025509279786E-4</v>
      </c>
      <c r="CH96" s="35">
        <f t="shared" si="862"/>
        <v>0.13178008539349534</v>
      </c>
      <c r="CI96" s="131">
        <f>AVERAGE(CH96,CH97,CH98)</f>
        <v>0.18449211955089348</v>
      </c>
      <c r="CJ96" s="132">
        <f>_xlfn.STDEV.S(CH96:CH98)</f>
        <v>0.19005594198850825</v>
      </c>
      <c r="CK96" s="34">
        <f>(CH96/$G$96)*100</f>
        <v>50</v>
      </c>
      <c r="CL96" s="169">
        <f>AVERAGE(CK96:CK98)</f>
        <v>70</v>
      </c>
      <c r="CM96" s="167">
        <f>_xlfn.STDEV.S(CK96:CK98)</f>
        <v>72.111025509279784</v>
      </c>
      <c r="CN96" s="59">
        <v>4.0000000000000002E-4</v>
      </c>
      <c r="CO96">
        <v>579.1</v>
      </c>
      <c r="CP96" s="131">
        <f>AVERAGE(CN96,CN97,CN98)</f>
        <v>1E-3</v>
      </c>
      <c r="CQ96" s="132">
        <f>_xlfn.STDEV.S(CN96:CN98)</f>
        <v>7.2111025509279786E-4</v>
      </c>
      <c r="CR96" s="35">
        <f t="shared" si="863"/>
        <v>0.10542406831479627</v>
      </c>
      <c r="CS96" s="131">
        <f>AVERAGE(CR96,CR97,CR98)</f>
        <v>0.26356017078699068</v>
      </c>
      <c r="CT96" s="132">
        <f>_xlfn.STDEV.S(CR96:CR98)</f>
        <v>0.19005594198850823</v>
      </c>
      <c r="CU96" s="34">
        <f>(CR96/$G$96)*100</f>
        <v>40</v>
      </c>
      <c r="CV96" s="169">
        <f>AVERAGE(CU96:CU98)</f>
        <v>100</v>
      </c>
      <c r="CW96" s="167">
        <f>_xlfn.STDEV.S(CU96:CU98)</f>
        <v>72.111025509279784</v>
      </c>
      <c r="CX96" s="60">
        <v>3.8E-3</v>
      </c>
      <c r="CY96">
        <v>579.1</v>
      </c>
      <c r="CZ96" s="131">
        <f>AVERAGE(CX96,CX97)</f>
        <v>3.9500000000000004E-3</v>
      </c>
      <c r="DA96" s="132">
        <f>_xlfn.STDEV.S(CX96:CX97)</f>
        <v>2.1213203435596449E-4</v>
      </c>
      <c r="DB96" s="35">
        <f t="shared" si="864"/>
        <v>1.0015286489905646</v>
      </c>
      <c r="DC96" s="131">
        <f>AVERAGE(DB96,DB97)</f>
        <v>1.0410626746086131</v>
      </c>
      <c r="DD96" s="132">
        <f>_xlfn.STDEV.S(DB96:DB97)</f>
        <v>5.5909555204249763E-2</v>
      </c>
      <c r="DE96" s="34">
        <f>(DB96/$G$96)*100</f>
        <v>380</v>
      </c>
      <c r="DF96" s="169">
        <f>AVERAGE(DE96:DE97)</f>
        <v>395</v>
      </c>
      <c r="DG96" s="167">
        <f>_xlfn.STDEV.S(DE96:DE97)</f>
        <v>21.213203435596466</v>
      </c>
      <c r="DH96" s="59">
        <v>6.9999999999999999E-4</v>
      </c>
      <c r="DI96">
        <v>579.1</v>
      </c>
      <c r="DJ96" s="131">
        <f>AVERAGE(DH96,DH98)</f>
        <v>7.9999999999999993E-4</v>
      </c>
      <c r="DK96" s="132">
        <f>_xlfn.STDEV.S(DH96,DH98)</f>
        <v>1.4142135623730948E-4</v>
      </c>
      <c r="DL96" s="35">
        <f t="shared" si="865"/>
        <v>0.18449211955089345</v>
      </c>
      <c r="DM96" s="131">
        <f>AVERAGE(DL96,DL98)</f>
        <v>0.21084813662959254</v>
      </c>
      <c r="DN96" s="132">
        <f>_xlfn.STDEV.S(DL96,DL98)</f>
        <v>3.7273036802833205E-2</v>
      </c>
      <c r="DO96" s="34">
        <f>(DL96/$G$96)*100</f>
        <v>70</v>
      </c>
      <c r="DP96" s="169">
        <f>AVERAGE(DO96,DO98)</f>
        <v>80</v>
      </c>
      <c r="DQ96" s="167">
        <f>_xlfn.STDEV.S(DO96,DO98)</f>
        <v>14.142135623730951</v>
      </c>
      <c r="DR96" s="59">
        <v>0</v>
      </c>
      <c r="DS96">
        <v>457.9</v>
      </c>
      <c r="DT96" s="131">
        <f>AVERAGE(DR96,DR97,DR98)</f>
        <v>2.9999999999999997E-4</v>
      </c>
      <c r="DU96" s="132">
        <f>_xlfn.STDEV.S(DR96:DR98)</f>
        <v>2.9999999999999997E-4</v>
      </c>
      <c r="DV96" s="35">
        <f t="shared" si="866"/>
        <v>0</v>
      </c>
      <c r="DW96" s="131">
        <f>AVERAGE(DV96,DV97,DV98)</f>
        <v>7.9068051236097198E-2</v>
      </c>
      <c r="DX96" s="132">
        <f>_xlfn.STDEV.S(DV96:DV98)</f>
        <v>7.9068051236097212E-2</v>
      </c>
      <c r="DY96" s="34">
        <f>(DV96/$G$96)*100</f>
        <v>0</v>
      </c>
      <c r="DZ96" s="169">
        <f>AVERAGE(DY96:DY98)</f>
        <v>30</v>
      </c>
      <c r="EA96" s="167">
        <f>_xlfn.STDEV.S(DY96:DY98)</f>
        <v>30</v>
      </c>
    </row>
    <row r="97" spans="1:131" x14ac:dyDescent="0.25">
      <c r="A97" s="177"/>
      <c r="B97" s="65">
        <v>0</v>
      </c>
      <c r="C97">
        <v>579.1</v>
      </c>
      <c r="D97" s="141"/>
      <c r="E97" s="134"/>
      <c r="F97" s="35">
        <f>(B97/(6220*0.61))*1000000</f>
        <v>0</v>
      </c>
      <c r="G97" s="131"/>
      <c r="H97" s="166"/>
      <c r="I97" s="34">
        <v>0</v>
      </c>
      <c r="J97" s="169"/>
      <c r="K97" s="167"/>
      <c r="L97" s="59">
        <v>4.0000000000000002E-4</v>
      </c>
      <c r="M97">
        <v>579.1</v>
      </c>
      <c r="N97" s="131"/>
      <c r="O97" s="135"/>
      <c r="P97" s="35">
        <f t="shared" si="855"/>
        <v>0.10542406831479627</v>
      </c>
      <c r="Q97" s="131"/>
      <c r="R97" s="132"/>
      <c r="S97" s="34">
        <f>(P97/$G$96)*100</f>
        <v>40</v>
      </c>
      <c r="T97" s="169"/>
      <c r="U97" s="167"/>
      <c r="V97" s="87">
        <v>0</v>
      </c>
      <c r="W97" s="88">
        <v>579.1</v>
      </c>
      <c r="X97" s="172"/>
      <c r="Y97" s="173"/>
      <c r="Z97" s="89">
        <f t="shared" si="856"/>
        <v>0</v>
      </c>
      <c r="AA97" s="172"/>
      <c r="AB97" s="180"/>
      <c r="AC97" s="90">
        <v>0</v>
      </c>
      <c r="AD97" s="174"/>
      <c r="AE97" s="175"/>
      <c r="AF97" s="87">
        <v>0</v>
      </c>
      <c r="AG97" s="88">
        <v>579.1</v>
      </c>
      <c r="AH97" s="172"/>
      <c r="AI97" s="173"/>
      <c r="AJ97" s="89">
        <f t="shared" si="857"/>
        <v>0</v>
      </c>
      <c r="AK97" s="172"/>
      <c r="AL97" s="180"/>
      <c r="AM97" s="90">
        <v>0</v>
      </c>
      <c r="AN97" s="174"/>
      <c r="AO97" s="175"/>
      <c r="AP97" s="60">
        <v>8.0000000000000004E-4</v>
      </c>
      <c r="AQ97">
        <v>579.1</v>
      </c>
      <c r="AR97" s="131"/>
      <c r="AS97" s="135"/>
      <c r="AT97" s="35">
        <f t="shared" si="858"/>
        <v>0.21084813662959254</v>
      </c>
      <c r="AU97" s="131"/>
      <c r="AV97" s="132"/>
      <c r="AW97" s="34">
        <f>(AT97/$G$96)*100</f>
        <v>80</v>
      </c>
      <c r="AX97" s="169"/>
      <c r="AY97" s="167"/>
      <c r="AZ97" s="83">
        <v>2.1299999999999999E-2</v>
      </c>
      <c r="BA97" s="84">
        <v>579.1</v>
      </c>
      <c r="BB97" s="138"/>
      <c r="BC97" s="165"/>
      <c r="BD97" s="85">
        <f t="shared" si="859"/>
        <v>5.6138316377629014</v>
      </c>
      <c r="BE97" s="138"/>
      <c r="BF97" s="139"/>
      <c r="BG97" s="86">
        <f>(BD97/$G$96)*100</f>
        <v>2130</v>
      </c>
      <c r="BH97" s="170"/>
      <c r="BI97" s="171"/>
      <c r="BJ97">
        <v>6.1000000000000004E-3</v>
      </c>
      <c r="BK97">
        <v>579.1</v>
      </c>
      <c r="BL97" s="131"/>
      <c r="BM97" s="135"/>
      <c r="BN97" s="35">
        <f t="shared" si="860"/>
        <v>1.6077170418006432</v>
      </c>
      <c r="BO97" s="131"/>
      <c r="BP97" s="132"/>
      <c r="BQ97" s="34">
        <f>(BN97/$G$96)*100</f>
        <v>610</v>
      </c>
      <c r="BR97" s="169"/>
      <c r="BS97" s="167"/>
      <c r="BT97" s="60">
        <v>2E-3</v>
      </c>
      <c r="BU97">
        <v>579.1</v>
      </c>
      <c r="BV97" s="131"/>
      <c r="BW97" s="133"/>
      <c r="BX97" s="35">
        <f t="shared" si="861"/>
        <v>0.52712034157398135</v>
      </c>
      <c r="BY97" s="131"/>
      <c r="BZ97" s="132"/>
      <c r="CA97" s="34">
        <f>(BX97/$G$96)*100</f>
        <v>200</v>
      </c>
      <c r="CB97" s="169"/>
      <c r="CC97" s="167"/>
      <c r="CD97" s="60">
        <v>1.5E-3</v>
      </c>
      <c r="CE97">
        <v>579.1</v>
      </c>
      <c r="CF97" s="131"/>
      <c r="CG97" s="133"/>
      <c r="CH97" s="35">
        <f t="shared" si="862"/>
        <v>0.39534025618048602</v>
      </c>
      <c r="CI97" s="131"/>
      <c r="CJ97" s="132"/>
      <c r="CK97" s="34">
        <f>(CH97/$G$96)*100</f>
        <v>150</v>
      </c>
      <c r="CL97" s="169"/>
      <c r="CM97" s="167"/>
      <c r="CN97" s="60">
        <v>1.8E-3</v>
      </c>
      <c r="CO97">
        <v>579.1</v>
      </c>
      <c r="CP97" s="131"/>
      <c r="CQ97" s="132"/>
      <c r="CR97" s="35">
        <f t="shared" si="863"/>
        <v>0.47440830741658324</v>
      </c>
      <c r="CS97" s="131"/>
      <c r="CT97" s="132"/>
      <c r="CU97" s="34">
        <f>(CR97/$G$96)*100</f>
        <v>180</v>
      </c>
      <c r="CV97" s="169"/>
      <c r="CW97" s="167"/>
      <c r="CX97" s="60">
        <v>4.1000000000000003E-3</v>
      </c>
      <c r="CY97">
        <v>579.1</v>
      </c>
      <c r="CZ97" s="131"/>
      <c r="DA97" s="132"/>
      <c r="DB97" s="35">
        <f t="shared" si="864"/>
        <v>1.0805967002266619</v>
      </c>
      <c r="DC97" s="131"/>
      <c r="DD97" s="132"/>
      <c r="DE97" s="34">
        <f>(DB97/$G$96)*100</f>
        <v>410.00000000000006</v>
      </c>
      <c r="DF97" s="169"/>
      <c r="DG97" s="167"/>
      <c r="DH97" s="66">
        <v>0</v>
      </c>
      <c r="DI97">
        <v>579.1</v>
      </c>
      <c r="DJ97" s="131"/>
      <c r="DK97" s="132"/>
      <c r="DL97" s="70">
        <f t="shared" si="865"/>
        <v>0</v>
      </c>
      <c r="DM97" s="131"/>
      <c r="DN97" s="132"/>
      <c r="DO97" s="77">
        <f>(DL97/$G$96)*100</f>
        <v>0</v>
      </c>
      <c r="DP97" s="169"/>
      <c r="DQ97" s="167"/>
      <c r="DR97" s="59">
        <v>2.9999999999999997E-4</v>
      </c>
      <c r="DS97">
        <v>457.9</v>
      </c>
      <c r="DT97" s="131"/>
      <c r="DU97" s="132"/>
      <c r="DV97" s="35">
        <f t="shared" si="866"/>
        <v>7.9068051236097198E-2</v>
      </c>
      <c r="DW97" s="131"/>
      <c r="DX97" s="132"/>
      <c r="DY97" s="34">
        <f>(DV97/$G$96)*100</f>
        <v>30</v>
      </c>
      <c r="DZ97" s="169"/>
      <c r="EA97" s="167"/>
    </row>
    <row r="98" spans="1:131" x14ac:dyDescent="0.25">
      <c r="A98" s="177"/>
      <c r="B98">
        <v>1E-3</v>
      </c>
      <c r="C98">
        <v>579.1</v>
      </c>
      <c r="D98" s="141"/>
      <c r="E98" s="134"/>
      <c r="F98" s="35">
        <f>(B98/(6220*0.61))*1000000</f>
        <v>0.26356017078699068</v>
      </c>
      <c r="G98" s="131"/>
      <c r="H98" s="166"/>
      <c r="I98" s="34">
        <f t="shared" ref="I98" si="1193">(F98/F98)*100</f>
        <v>100</v>
      </c>
      <c r="J98" s="169"/>
      <c r="K98" s="167"/>
      <c r="L98" s="59">
        <v>2.0000000000000001E-4</v>
      </c>
      <c r="M98">
        <v>579.1</v>
      </c>
      <c r="N98" s="131"/>
      <c r="O98" s="135"/>
      <c r="P98" s="35">
        <f t="shared" si="855"/>
        <v>5.2712034157398134E-2</v>
      </c>
      <c r="Q98" s="131"/>
      <c r="R98" s="132"/>
      <c r="S98" s="34">
        <f>(P98/$G$96)*100</f>
        <v>20</v>
      </c>
      <c r="T98" s="169"/>
      <c r="U98" s="167"/>
      <c r="V98" s="87">
        <v>0</v>
      </c>
      <c r="W98" s="88">
        <v>579.1</v>
      </c>
      <c r="X98" s="172"/>
      <c r="Y98" s="173"/>
      <c r="Z98" s="89">
        <f t="shared" si="856"/>
        <v>0</v>
      </c>
      <c r="AA98" s="172"/>
      <c r="AB98" s="180"/>
      <c r="AC98" s="90">
        <v>0</v>
      </c>
      <c r="AD98" s="174"/>
      <c r="AE98" s="175"/>
      <c r="AF98" s="87">
        <v>0</v>
      </c>
      <c r="AG98" s="88">
        <v>579.1</v>
      </c>
      <c r="AH98" s="172"/>
      <c r="AI98" s="173"/>
      <c r="AJ98" s="89">
        <f t="shared" si="857"/>
        <v>0</v>
      </c>
      <c r="AK98" s="172"/>
      <c r="AL98" s="180"/>
      <c r="AM98" s="90">
        <v>0</v>
      </c>
      <c r="AN98" s="174"/>
      <c r="AO98" s="175"/>
      <c r="AP98" s="59">
        <v>3.3999999999999998E-3</v>
      </c>
      <c r="AQ98">
        <v>579.1</v>
      </c>
      <c r="AR98" s="131"/>
      <c r="AS98" s="135"/>
      <c r="AT98" s="35">
        <f t="shared" si="858"/>
        <v>0.89610458067576826</v>
      </c>
      <c r="AU98" s="131"/>
      <c r="AV98" s="132"/>
      <c r="AW98" s="34">
        <f>(AT98/$G$96)*100</f>
        <v>340</v>
      </c>
      <c r="AX98" s="169"/>
      <c r="AY98" s="167"/>
      <c r="AZ98" s="87">
        <v>3.49E-2</v>
      </c>
      <c r="BA98" s="84">
        <v>579.1</v>
      </c>
      <c r="BB98" s="138"/>
      <c r="BC98" s="165"/>
      <c r="BD98" s="89">
        <f t="shared" si="859"/>
        <v>9.1982499604659758</v>
      </c>
      <c r="BE98" s="138"/>
      <c r="BF98" s="139"/>
      <c r="BG98" s="90">
        <f>(BD98/$G$96)*100</f>
        <v>3490.0000000000005</v>
      </c>
      <c r="BH98" s="170"/>
      <c r="BI98" s="171"/>
      <c r="BJ98">
        <v>6.1999999999999998E-3</v>
      </c>
      <c r="BK98">
        <v>579.1</v>
      </c>
      <c r="BL98" s="131"/>
      <c r="BM98" s="135"/>
      <c r="BN98" s="35">
        <f t="shared" si="860"/>
        <v>1.6340730588793422</v>
      </c>
      <c r="BO98" s="131"/>
      <c r="BP98" s="132"/>
      <c r="BQ98" s="34">
        <f>(BN98/$G$96)*100</f>
        <v>620</v>
      </c>
      <c r="BR98" s="169"/>
      <c r="BS98" s="167"/>
      <c r="BT98" s="60">
        <v>2.3999999999999998E-3</v>
      </c>
      <c r="BU98">
        <v>579.1</v>
      </c>
      <c r="BV98" s="131"/>
      <c r="BW98" s="133"/>
      <c r="BX98" s="35">
        <f t="shared" si="861"/>
        <v>0.63254440988877758</v>
      </c>
      <c r="BY98" s="131"/>
      <c r="BZ98" s="132"/>
      <c r="CA98" s="34">
        <f>(BX98/$G$96)*100</f>
        <v>240</v>
      </c>
      <c r="CB98" s="169"/>
      <c r="CC98" s="167"/>
      <c r="CD98" s="59">
        <v>1E-4</v>
      </c>
      <c r="CE98">
        <v>579.1</v>
      </c>
      <c r="CF98" s="131"/>
      <c r="CG98" s="133"/>
      <c r="CH98" s="35">
        <f t="shared" si="862"/>
        <v>2.6356017078699067E-2</v>
      </c>
      <c r="CI98" s="131"/>
      <c r="CJ98" s="132"/>
      <c r="CK98" s="34">
        <f>(CH98/$G$96)*100</f>
        <v>10</v>
      </c>
      <c r="CL98" s="169"/>
      <c r="CM98" s="167"/>
      <c r="CN98" s="59">
        <v>8.0000000000000004E-4</v>
      </c>
      <c r="CO98">
        <v>579.1</v>
      </c>
      <c r="CP98" s="131"/>
      <c r="CQ98" s="132"/>
      <c r="CR98" s="35">
        <f t="shared" si="863"/>
        <v>0.21084813662959254</v>
      </c>
      <c r="CS98" s="131"/>
      <c r="CT98" s="132"/>
      <c r="CU98" s="34">
        <f>(CR98/$G$96)*100</f>
        <v>80</v>
      </c>
      <c r="CV98" s="169"/>
      <c r="CW98" s="167"/>
      <c r="CX98" s="82">
        <v>6.6E-3</v>
      </c>
      <c r="CY98" s="79">
        <v>579.1</v>
      </c>
      <c r="CZ98" s="131"/>
      <c r="DA98" s="132"/>
      <c r="DB98" s="70">
        <f t="shared" si="864"/>
        <v>1.7394971271941386</v>
      </c>
      <c r="DC98" s="131"/>
      <c r="DD98" s="132"/>
      <c r="DE98" s="77">
        <f>(DB98/$G$96)*100</f>
        <v>660</v>
      </c>
      <c r="DF98" s="169"/>
      <c r="DG98" s="167"/>
      <c r="DH98" s="60">
        <v>8.9999999999999998E-4</v>
      </c>
      <c r="DI98">
        <v>579.1</v>
      </c>
      <c r="DJ98" s="131"/>
      <c r="DK98" s="132"/>
      <c r="DL98" s="35">
        <f t="shared" si="865"/>
        <v>0.23720415370829162</v>
      </c>
      <c r="DM98" s="131"/>
      <c r="DN98" s="132"/>
      <c r="DO98" s="34">
        <f>(DL98/$G$96)*100</f>
        <v>90</v>
      </c>
      <c r="DP98" s="169"/>
      <c r="DQ98" s="167"/>
      <c r="DR98" s="59">
        <v>5.9999999999999995E-4</v>
      </c>
      <c r="DS98">
        <v>457.9</v>
      </c>
      <c r="DT98" s="131"/>
      <c r="DU98" s="132"/>
      <c r="DV98" s="35">
        <f t="shared" si="866"/>
        <v>0.1581361024721944</v>
      </c>
      <c r="DW98" s="131"/>
      <c r="DX98" s="132"/>
      <c r="DY98" s="34">
        <f>(DV98/$G$96)*100</f>
        <v>60</v>
      </c>
      <c r="DZ98" s="169"/>
      <c r="EA98" s="167"/>
    </row>
    <row r="99" spans="1:131" x14ac:dyDescent="0.25">
      <c r="A99" s="146" t="s">
        <v>36</v>
      </c>
      <c r="B99">
        <v>2.3800000000000002E-2</v>
      </c>
      <c r="C99" s="60">
        <v>579.1</v>
      </c>
      <c r="D99" s="141">
        <f>AVERAGE(B99:B103)</f>
        <v>2.3120000000000002E-2</v>
      </c>
      <c r="E99" s="141">
        <f>_xlfn.STDEV.S(B99:B103)</f>
        <v>1.804716044146558E-3</v>
      </c>
      <c r="F99" s="35">
        <f t="shared" si="854"/>
        <v>6.2727320647303788</v>
      </c>
      <c r="G99" s="131">
        <f>AVERAGE(F99:F103)</f>
        <v>6.0935111485952245</v>
      </c>
      <c r="H99" s="131">
        <f>_xlfn.STDEV.S(F99:F103)</f>
        <v>0.47565126881728892</v>
      </c>
      <c r="I99" s="34">
        <f>(F99/F99)*100</f>
        <v>100</v>
      </c>
      <c r="J99" s="184">
        <f>AVERAGE(I99:I104)</f>
        <v>100</v>
      </c>
      <c r="K99" s="182">
        <f>_xlfn.STDEV.S(I99:I104)</f>
        <v>0</v>
      </c>
      <c r="L99" s="59">
        <v>1.83E-2</v>
      </c>
      <c r="M99" s="60">
        <v>579.1</v>
      </c>
      <c r="N99" s="131">
        <f>AVERAGE(L99:L103)</f>
        <v>1.7939999999999998E-2</v>
      </c>
      <c r="O99" s="133">
        <f>_xlfn.STDEV.S(L99:L103)</f>
        <v>1.4842506526863985E-3</v>
      </c>
      <c r="P99" s="35">
        <f t="shared" si="855"/>
        <v>4.823151125401929</v>
      </c>
      <c r="Q99" s="131">
        <f>AVERAGE(P99:P103)</f>
        <v>4.7282694639186129</v>
      </c>
      <c r="R99" s="182">
        <f>_xlfn.STDEV.S(P99:P103)</f>
        <v>0.39118935551272938</v>
      </c>
      <c r="S99" s="32">
        <f>(P99/$G$99)*100</f>
        <v>79.152249134948093</v>
      </c>
      <c r="T99" s="184">
        <f>AVERAGE(S99:S103)</f>
        <v>77.595155709342563</v>
      </c>
      <c r="U99" s="182">
        <f>_xlfn.STDEV.S(S99:S103)</f>
        <v>6.4197692590242097</v>
      </c>
      <c r="V99" s="60">
        <v>1.44E-2</v>
      </c>
      <c r="W99" s="60">
        <v>579.1</v>
      </c>
      <c r="X99" s="131">
        <f>AVERAGE(V99:V104)</f>
        <v>1.3283333333333333E-2</v>
      </c>
      <c r="Y99" s="133">
        <f>_xlfn.STDEV.S(V99:V104)</f>
        <v>1.4133883637085266E-3</v>
      </c>
      <c r="Z99" s="35">
        <f t="shared" si="856"/>
        <v>3.7952664593326659</v>
      </c>
      <c r="AA99" s="131">
        <f>AVERAGE(Z99:Z104)</f>
        <v>3.5009576019538593</v>
      </c>
      <c r="AB99" s="133">
        <f>_xlfn.STDEV.S(Z99:Z104)</f>
        <v>0.37251287852736464</v>
      </c>
      <c r="AC99" s="32">
        <f>(Z99/$G$99)*100</f>
        <v>62.283737024221452</v>
      </c>
      <c r="AD99" s="184">
        <f>AVERAGE(AC99:AC104)</f>
        <v>57.453863898500579</v>
      </c>
      <c r="AE99" s="182">
        <f>_xlfn.STDEV.S(AC99:AC104)</f>
        <v>6.113271469327537</v>
      </c>
      <c r="AF99" s="83">
        <v>1.9E-3</v>
      </c>
      <c r="AG99" s="83">
        <v>579.1</v>
      </c>
      <c r="AH99" s="138">
        <f>AVERAGE(AF99:AF104)</f>
        <v>1.483333333333333E-3</v>
      </c>
      <c r="AI99" s="176">
        <f>_xlfn.STDEV.S(AF99:AF104)</f>
        <v>3.1885210782848323E-4</v>
      </c>
      <c r="AJ99" s="85">
        <f t="shared" si="857"/>
        <v>0.5007643244952823</v>
      </c>
      <c r="AK99" s="138">
        <f>AVERAGE(AJ99:AJ104)</f>
        <v>0.39094758666736945</v>
      </c>
      <c r="AL99" s="176">
        <f>_xlfn.STDEV.S(AJ99:AJ104)</f>
        <v>8.4036715995067457E-2</v>
      </c>
      <c r="AM99" s="91">
        <f>(AJ99/$G$99)*100</f>
        <v>8.2179930795847742</v>
      </c>
      <c r="AN99" s="185">
        <f>AVERAGE(AM99:AM104)</f>
        <v>6.4158016147635522</v>
      </c>
      <c r="AO99" s="186">
        <f>_xlfn.STDEV.S(AM99:AM104)</f>
        <v>1.3791181134449946</v>
      </c>
      <c r="AP99" s="82">
        <v>2.4199999999999999E-2</v>
      </c>
      <c r="AQ99" s="60">
        <v>579.1</v>
      </c>
      <c r="AR99" s="131">
        <f>AVERAGE(AP100:AP101,AP103:AP104)</f>
        <v>1.8974999999999999E-2</v>
      </c>
      <c r="AS99" s="133">
        <f>_xlfn.STDEV.S(AP100:AP101,AP103:AP104)</f>
        <v>1.6337584480781325E-3</v>
      </c>
      <c r="AT99" s="70">
        <f t="shared" si="858"/>
        <v>6.3781561330451746</v>
      </c>
      <c r="AU99" s="131">
        <f>AVERAGE(AT100:AT101,AT103:AT104)</f>
        <v>5.001054240683148</v>
      </c>
      <c r="AV99" s="133">
        <f>_xlfn.STDEV.S(AT100:AT101,AT103:AT104)</f>
        <v>0.43059365560016133</v>
      </c>
      <c r="AW99" s="105">
        <f>(AT99/$G$99)*100</f>
        <v>104.6712802768166</v>
      </c>
      <c r="AX99" s="184">
        <f>AVERAGE(AW100:AW101,AW103:AW104)</f>
        <v>82.071799307958486</v>
      </c>
      <c r="AY99" s="182">
        <f>_xlfn.STDEV.S(AW100:AW101,AW103:AW104)</f>
        <v>7.0664292736943422</v>
      </c>
      <c r="AZ99" s="60">
        <v>1.1000000000000001E-3</v>
      </c>
      <c r="BA99" s="60">
        <v>579.1</v>
      </c>
      <c r="BB99" s="131">
        <f>AVERAGE(AZ99:AZ104)</f>
        <v>1.3333333333333333E-3</v>
      </c>
      <c r="BC99" s="181">
        <f>_xlfn.STDEV.S(AZ99:AZ104)</f>
        <v>1.6329931618554522E-4</v>
      </c>
      <c r="BD99" s="35">
        <f t="shared" si="859"/>
        <v>0.28991618786568979</v>
      </c>
      <c r="BE99" s="131">
        <f>AVERAGE(BD99:BD104)</f>
        <v>0.35141356104932092</v>
      </c>
      <c r="BF99" s="133">
        <f>_xlfn.STDEV.S(BD99:BD104)</f>
        <v>4.3039195663261205E-2</v>
      </c>
      <c r="BG99" s="32">
        <f>(BD99/$G$99)*100</f>
        <v>4.7577854671280289</v>
      </c>
      <c r="BH99" s="184">
        <f>AVERAGE(BG99:BG104)</f>
        <v>5.7670126874279122</v>
      </c>
      <c r="BI99" s="182">
        <f>_xlfn.STDEV.S(BG99:BG104)</f>
        <v>0.70631192121775022</v>
      </c>
      <c r="BJ99" s="59">
        <v>2.0000000000000001E-4</v>
      </c>
      <c r="BK99">
        <v>579.1</v>
      </c>
      <c r="BL99" s="131">
        <f>AVERAGE(BJ99:BJ104)</f>
        <v>1.3333333333333334E-4</v>
      </c>
      <c r="BM99" s="181">
        <f>_xlfn.STDEV.S(BJ99:BJ104)</f>
        <v>1.0327955589886447E-4</v>
      </c>
      <c r="BN99" s="35">
        <f t="shared" si="860"/>
        <v>5.2712034157398134E-2</v>
      </c>
      <c r="BO99" s="131">
        <f>AVERAGE(BN99:BN104)</f>
        <v>3.5141356104932089E-2</v>
      </c>
      <c r="BP99" s="133">
        <f>_xlfn.STDEV.S(BN99:BN104)</f>
        <v>2.7220377391509263E-2</v>
      </c>
      <c r="BQ99" s="32">
        <f>(BN99/$G$99)*100</f>
        <v>0.86505190311418678</v>
      </c>
      <c r="BR99" s="184">
        <f>AVERAGE(BQ99:BQ104)</f>
        <v>0.57670126874279115</v>
      </c>
      <c r="BS99" s="182">
        <f>_xlfn.STDEV.S(BQ99:BQ104)</f>
        <v>0.44671088191550362</v>
      </c>
      <c r="BT99" s="59">
        <v>1E-4</v>
      </c>
      <c r="BU99" s="60">
        <v>579.1</v>
      </c>
      <c r="BV99" s="131">
        <f>AVERAGE(BT99:BT104)</f>
        <v>1.8333333333333334E-4</v>
      </c>
      <c r="BW99" s="181">
        <f>_xlfn.STDEV.S(BT99:BT104)</f>
        <v>1.169045194450012E-4</v>
      </c>
      <c r="BX99" s="35">
        <f t="shared" si="861"/>
        <v>2.6356017078699067E-2</v>
      </c>
      <c r="BY99" s="131">
        <f>AVERAGE(BX99:BX104)</f>
        <v>4.8319364644281625E-2</v>
      </c>
      <c r="BZ99" s="133">
        <f>_xlfn.STDEV.S(BX99:BX104)</f>
        <v>3.0811375110695594E-2</v>
      </c>
      <c r="CA99" s="32">
        <f>(BX99/$G$99)*100</f>
        <v>0.43252595155709339</v>
      </c>
      <c r="CB99" s="184">
        <f>AVERAGE(CA99:CA104)</f>
        <v>0.79296424452133785</v>
      </c>
      <c r="CC99" s="182">
        <f>_xlfn.STDEV.S(CA99:CA104)</f>
        <v>0.50564238514273907</v>
      </c>
      <c r="CD99" s="61">
        <v>4.0000000000000002E-4</v>
      </c>
      <c r="CE99" s="60">
        <v>579.1</v>
      </c>
      <c r="CF99" s="131">
        <f>AVERAGE(CD103:CD104)</f>
        <v>0</v>
      </c>
      <c r="CG99" s="181">
        <f>_xlfn.STDEV.S(CD103:CD104)</f>
        <v>0</v>
      </c>
      <c r="CH99" s="35">
        <f t="shared" si="862"/>
        <v>0.10542406831479627</v>
      </c>
      <c r="CI99" s="131">
        <f>AVERAGE(CH103:CH104)</f>
        <v>0</v>
      </c>
      <c r="CJ99" s="133">
        <f>_xlfn.STDEV.S(CH103:CH104)</f>
        <v>0</v>
      </c>
      <c r="CK99" s="32">
        <f>(CH99/$G$99)*100</f>
        <v>1.7301038062283736</v>
      </c>
      <c r="CL99" s="184">
        <f>AVERAGE(CK103:CK104)</f>
        <v>0</v>
      </c>
      <c r="CM99" s="182">
        <f>_xlfn.STDEV.S(CK103:CK104)</f>
        <v>0</v>
      </c>
      <c r="CN99" s="60">
        <v>0</v>
      </c>
      <c r="CO99" s="60">
        <v>579.1</v>
      </c>
      <c r="CP99" s="131">
        <f>AVERAGE(CN101:CN104)</f>
        <v>0</v>
      </c>
      <c r="CQ99" s="133">
        <f>_xlfn.STDEV.S(CN101:CN104)</f>
        <v>0</v>
      </c>
      <c r="CR99" s="35">
        <f t="shared" si="863"/>
        <v>0</v>
      </c>
      <c r="CS99" s="131">
        <f>AVERAGE(CR101:CR104)</f>
        <v>0</v>
      </c>
      <c r="CT99" s="133">
        <f>_xlfn.STDEV.S(CR101:CR104)</f>
        <v>0</v>
      </c>
      <c r="CU99" s="32">
        <f>(CR99/$G$99)*100</f>
        <v>0</v>
      </c>
      <c r="CV99" s="184">
        <f>AVERAGE(CU101:CU104)</f>
        <v>0</v>
      </c>
      <c r="CW99" s="182">
        <f>_xlfn.STDEV.S(CU101:CU104)</f>
        <v>0</v>
      </c>
      <c r="CX99" s="60">
        <v>0</v>
      </c>
      <c r="CY99" s="60">
        <v>579.1</v>
      </c>
      <c r="CZ99" s="131">
        <f>AVERAGE(CX99:CX104)</f>
        <v>0</v>
      </c>
      <c r="DA99" s="133">
        <f>_xlfn.STDEV.S(CX99:CX104)</f>
        <v>0</v>
      </c>
      <c r="DB99" s="35">
        <f t="shared" si="864"/>
        <v>0</v>
      </c>
      <c r="DC99" s="131">
        <f>AVERAGE(DB99:DB104)</f>
        <v>0</v>
      </c>
      <c r="DD99" s="133">
        <f>_xlfn.STDEV.S(DB99:DB104)</f>
        <v>0</v>
      </c>
      <c r="DE99" s="32">
        <f>(DB99/$G$99)*100</f>
        <v>0</v>
      </c>
      <c r="DF99" s="184">
        <f>AVERAGE(DE99:DE104)</f>
        <v>0</v>
      </c>
      <c r="DG99" s="182">
        <f>_xlfn.STDEV.S(DE99:DE104)</f>
        <v>0</v>
      </c>
      <c r="DH99" s="60">
        <v>0</v>
      </c>
      <c r="DI99" s="60">
        <v>579.1</v>
      </c>
      <c r="DJ99" s="131">
        <f>AVERAGE(DH102:DH104)</f>
        <v>0</v>
      </c>
      <c r="DK99" s="133">
        <f>_xlfn.STDEV.S(DH102:DH104)</f>
        <v>0</v>
      </c>
      <c r="DL99" s="35">
        <f t="shared" si="865"/>
        <v>0</v>
      </c>
      <c r="DM99" s="131">
        <f>AVERAGE(DL102:DL104)</f>
        <v>0</v>
      </c>
      <c r="DN99" s="133">
        <f>_xlfn.STDEV.S(DL102:DL104)</f>
        <v>0</v>
      </c>
      <c r="DO99" s="32">
        <f>(DL99/$G$99)*100</f>
        <v>0</v>
      </c>
      <c r="DP99" s="184">
        <f>AVERAGE(DO99:DO104)</f>
        <v>7.2087658592848894E-2</v>
      </c>
      <c r="DQ99" s="182">
        <f>_xlfn.STDEV.S(DO99:DO104)</f>
        <v>0.176577980304439</v>
      </c>
      <c r="DR99" s="60">
        <v>0</v>
      </c>
      <c r="DS99" s="60">
        <v>579.1</v>
      </c>
      <c r="DT99" s="131">
        <f>AVERAGE(DR99,DR101)</f>
        <v>0</v>
      </c>
      <c r="DU99" s="133">
        <f>_xlfn.STDEV.S(DR99,DR101)</f>
        <v>0</v>
      </c>
      <c r="DV99" s="35">
        <f t="shared" si="866"/>
        <v>0</v>
      </c>
      <c r="DW99" s="131">
        <f>AVERAGE(DV99,DV101)</f>
        <v>0</v>
      </c>
      <c r="DX99" s="133">
        <f>_xlfn.STDEV.S(DV99,DV101)</f>
        <v>0</v>
      </c>
      <c r="DY99" s="32">
        <f>(DV99/$G$99)*100</f>
        <v>0</v>
      </c>
      <c r="DZ99" s="184">
        <f>AVERAGE(DY99:DY104)</f>
        <v>7.2087658592848894E-2</v>
      </c>
      <c r="EA99" s="182">
        <f>_xlfn.STDEV.S(DY99:DY104)</f>
        <v>0.176577980304439</v>
      </c>
    </row>
    <row r="100" spans="1:131" x14ac:dyDescent="0.25">
      <c r="A100" s="146"/>
      <c r="B100">
        <v>2.4E-2</v>
      </c>
      <c r="C100" s="60">
        <v>579.1</v>
      </c>
      <c r="D100" s="141"/>
      <c r="E100" s="141"/>
      <c r="F100" s="35">
        <f t="shared" si="854"/>
        <v>6.3254440988877763</v>
      </c>
      <c r="G100" s="131"/>
      <c r="H100" s="131"/>
      <c r="I100" s="34">
        <f>(F100/F100)*100</f>
        <v>100</v>
      </c>
      <c r="J100" s="184"/>
      <c r="K100" s="182"/>
      <c r="L100" s="59">
        <v>1.7000000000000001E-2</v>
      </c>
      <c r="M100" s="60">
        <v>579.1</v>
      </c>
      <c r="N100" s="131"/>
      <c r="O100" s="133"/>
      <c r="P100" s="35">
        <f t="shared" si="855"/>
        <v>4.4805229033788416</v>
      </c>
      <c r="Q100" s="131"/>
      <c r="R100" s="182"/>
      <c r="S100" s="32">
        <f t="shared" ref="S100:S104" si="1194">(P100/$G$99)*100</f>
        <v>73.529411764705884</v>
      </c>
      <c r="T100" s="184"/>
      <c r="U100" s="182"/>
      <c r="V100" s="60">
        <v>1.5299999999999999E-2</v>
      </c>
      <c r="W100" s="60">
        <v>579.1</v>
      </c>
      <c r="X100" s="131"/>
      <c r="Y100" s="133"/>
      <c r="Z100" s="35">
        <f t="shared" si="856"/>
        <v>4.0324706130409576</v>
      </c>
      <c r="AA100" s="131"/>
      <c r="AB100" s="133"/>
      <c r="AC100" s="32">
        <f>(Z100/$G$99)*100</f>
        <v>66.17647058823529</v>
      </c>
      <c r="AD100" s="184"/>
      <c r="AE100" s="182"/>
      <c r="AF100" s="83">
        <v>1.6999999999999999E-3</v>
      </c>
      <c r="AG100" s="83">
        <v>579.1</v>
      </c>
      <c r="AH100" s="138"/>
      <c r="AI100" s="176"/>
      <c r="AJ100" s="85">
        <f t="shared" si="857"/>
        <v>0.44805229033788413</v>
      </c>
      <c r="AK100" s="138"/>
      <c r="AL100" s="176"/>
      <c r="AM100" s="91">
        <f t="shared" ref="AM100:AM102" si="1195">(AJ100/$G$99)*100</f>
        <v>7.3529411764705888</v>
      </c>
      <c r="AN100" s="185"/>
      <c r="AO100" s="186"/>
      <c r="AP100" s="60">
        <v>2.01E-2</v>
      </c>
      <c r="AQ100" s="60">
        <v>579.1</v>
      </c>
      <c r="AR100" s="131"/>
      <c r="AS100" s="133"/>
      <c r="AT100" s="35">
        <f t="shared" si="858"/>
        <v>5.2975594328185123</v>
      </c>
      <c r="AU100" s="131"/>
      <c r="AV100" s="133"/>
      <c r="AW100" s="32">
        <f>(AT100/$G$99)*100</f>
        <v>86.937716262975769</v>
      </c>
      <c r="AX100" s="184"/>
      <c r="AY100" s="182"/>
      <c r="AZ100" s="60">
        <v>1.1999999999999999E-3</v>
      </c>
      <c r="BA100" s="60">
        <v>579.1</v>
      </c>
      <c r="BB100" s="131"/>
      <c r="BC100" s="181"/>
      <c r="BD100" s="35">
        <f t="shared" si="859"/>
        <v>0.31627220494438879</v>
      </c>
      <c r="BE100" s="131"/>
      <c r="BF100" s="133"/>
      <c r="BG100" s="32">
        <f t="shared" ref="BG100:BG102" si="1196">(BD100/$G$99)*100</f>
        <v>5.1903114186851207</v>
      </c>
      <c r="BH100" s="184"/>
      <c r="BI100" s="182"/>
      <c r="BJ100" s="59">
        <v>0</v>
      </c>
      <c r="BK100">
        <v>579.1</v>
      </c>
      <c r="BL100" s="131"/>
      <c r="BM100" s="181"/>
      <c r="BN100" s="35">
        <f t="shared" si="860"/>
        <v>0</v>
      </c>
      <c r="BO100" s="131"/>
      <c r="BP100" s="133"/>
      <c r="BQ100" s="32">
        <f t="shared" ref="BQ100:BQ102" si="1197">(BN100/$G$99)*100</f>
        <v>0</v>
      </c>
      <c r="BR100" s="184"/>
      <c r="BS100" s="182"/>
      <c r="BT100" s="59">
        <v>2.9999999999999997E-4</v>
      </c>
      <c r="BU100" s="60">
        <v>579.1</v>
      </c>
      <c r="BV100" s="131"/>
      <c r="BW100" s="181"/>
      <c r="BX100" s="35">
        <f t="shared" si="861"/>
        <v>7.9068051236097198E-2</v>
      </c>
      <c r="BY100" s="131"/>
      <c r="BZ100" s="133"/>
      <c r="CA100" s="32">
        <f t="shared" ref="CA100:CA102" si="1198">(BX100/$G$99)*100</f>
        <v>1.2975778546712802</v>
      </c>
      <c r="CB100" s="184"/>
      <c r="CC100" s="182"/>
      <c r="CD100" s="60">
        <v>0</v>
      </c>
      <c r="CE100" s="60">
        <v>579.1</v>
      </c>
      <c r="CF100" s="131"/>
      <c r="CG100" s="181"/>
      <c r="CH100" s="35">
        <f t="shared" si="862"/>
        <v>0</v>
      </c>
      <c r="CI100" s="131"/>
      <c r="CJ100" s="133"/>
      <c r="CK100" s="32">
        <f t="shared" ref="CK100:CK102" si="1199">(CH100/$G$99)*100</f>
        <v>0</v>
      </c>
      <c r="CL100" s="184"/>
      <c r="CM100" s="182"/>
      <c r="CN100" s="61">
        <v>4.0000000000000002E-4</v>
      </c>
      <c r="CO100" s="60">
        <v>579.1</v>
      </c>
      <c r="CP100" s="131"/>
      <c r="CQ100" s="133"/>
      <c r="CR100" s="35">
        <f t="shared" si="863"/>
        <v>0.10542406831479627</v>
      </c>
      <c r="CS100" s="131"/>
      <c r="CT100" s="133"/>
      <c r="CU100" s="32">
        <f t="shared" ref="CU100:CU102" si="1200">(CR100/$G$99)*100</f>
        <v>1.7301038062283736</v>
      </c>
      <c r="CV100" s="184"/>
      <c r="CW100" s="182"/>
      <c r="CX100" s="60">
        <v>0</v>
      </c>
      <c r="CY100" s="60">
        <v>579.1</v>
      </c>
      <c r="CZ100" s="131"/>
      <c r="DA100" s="133"/>
      <c r="DB100" s="35">
        <f t="shared" si="864"/>
        <v>0</v>
      </c>
      <c r="DC100" s="131"/>
      <c r="DD100" s="133"/>
      <c r="DE100" s="32">
        <f t="shared" ref="DE100:DE102" si="1201">(DB100/$G$99)*100</f>
        <v>0</v>
      </c>
      <c r="DF100" s="184"/>
      <c r="DG100" s="182"/>
      <c r="DH100" s="60">
        <v>0</v>
      </c>
      <c r="DI100" s="60">
        <v>579.1</v>
      </c>
      <c r="DJ100" s="131"/>
      <c r="DK100" s="133"/>
      <c r="DL100" s="35">
        <f t="shared" si="865"/>
        <v>0</v>
      </c>
      <c r="DM100" s="131"/>
      <c r="DN100" s="133"/>
      <c r="DO100" s="32">
        <f t="shared" ref="DO100:DO102" si="1202">(DL100/$G$99)*100</f>
        <v>0</v>
      </c>
      <c r="DP100" s="184"/>
      <c r="DQ100" s="182"/>
      <c r="DR100" s="61">
        <v>1E-4</v>
      </c>
      <c r="DS100" s="60">
        <v>579.1</v>
      </c>
      <c r="DT100" s="131"/>
      <c r="DU100" s="133"/>
      <c r="DV100" s="70">
        <f t="shared" si="866"/>
        <v>2.6356017078699067E-2</v>
      </c>
      <c r="DW100" s="131"/>
      <c r="DX100" s="133"/>
      <c r="DY100" s="32">
        <f t="shared" ref="DY100:DY102" si="1203">(DV100/$G$99)*100</f>
        <v>0.43252595155709339</v>
      </c>
      <c r="DZ100" s="184"/>
      <c r="EA100" s="182"/>
    </row>
    <row r="101" spans="1:131" x14ac:dyDescent="0.25">
      <c r="A101" s="146"/>
      <c r="B101">
        <v>2.53E-2</v>
      </c>
      <c r="C101" s="60">
        <v>579.1</v>
      </c>
      <c r="D101" s="141"/>
      <c r="E101" s="141"/>
      <c r="F101" s="35">
        <f t="shared" si="854"/>
        <v>6.6680723209108637</v>
      </c>
      <c r="G101" s="131"/>
      <c r="H101" s="131"/>
      <c r="I101" s="34">
        <f t="shared" ref="I101" si="1204">(F101/F101)*100</f>
        <v>100</v>
      </c>
      <c r="J101" s="184"/>
      <c r="K101" s="182"/>
      <c r="L101" s="59">
        <v>2.0199999999999999E-2</v>
      </c>
      <c r="M101" s="60">
        <v>579.1</v>
      </c>
      <c r="N101" s="131"/>
      <c r="O101" s="133"/>
      <c r="P101" s="35">
        <f t="shared" si="855"/>
        <v>5.3239154498972114</v>
      </c>
      <c r="Q101" s="131"/>
      <c r="R101" s="182"/>
      <c r="S101" s="32">
        <f t="shared" si="1194"/>
        <v>87.370242214532865</v>
      </c>
      <c r="T101" s="184"/>
      <c r="U101" s="182"/>
      <c r="V101" s="60">
        <v>1.21E-2</v>
      </c>
      <c r="W101" s="60">
        <v>579.1</v>
      </c>
      <c r="X101" s="131"/>
      <c r="Y101" s="133"/>
      <c r="Z101" s="35">
        <f t="shared" si="856"/>
        <v>3.1890780665225873</v>
      </c>
      <c r="AA101" s="131"/>
      <c r="AB101" s="133"/>
      <c r="AC101" s="32">
        <f t="shared" ref="AC101:AC102" si="1205">(Z101/$G$99)*100</f>
        <v>52.335640138408301</v>
      </c>
      <c r="AD101" s="184"/>
      <c r="AE101" s="182"/>
      <c r="AF101" s="83">
        <v>1.1999999999999999E-3</v>
      </c>
      <c r="AG101" s="83">
        <v>579.1</v>
      </c>
      <c r="AH101" s="138"/>
      <c r="AI101" s="176"/>
      <c r="AJ101" s="85">
        <f t="shared" si="857"/>
        <v>0.31627220494438879</v>
      </c>
      <c r="AK101" s="138"/>
      <c r="AL101" s="176"/>
      <c r="AM101" s="91">
        <f t="shared" si="1195"/>
        <v>5.1903114186851207</v>
      </c>
      <c r="AN101" s="185"/>
      <c r="AO101" s="186"/>
      <c r="AP101" s="60">
        <v>2.06E-2</v>
      </c>
      <c r="AQ101" s="60">
        <v>579.1</v>
      </c>
      <c r="AR101" s="131"/>
      <c r="AS101" s="133"/>
      <c r="AT101" s="35">
        <f t="shared" si="858"/>
        <v>5.4293395182120081</v>
      </c>
      <c r="AU101" s="131"/>
      <c r="AV101" s="133"/>
      <c r="AW101" s="32">
        <f t="shared" ref="AW101:AW102" si="1206">(AT101/$G$99)*100</f>
        <v>89.100346020761251</v>
      </c>
      <c r="AX101" s="184"/>
      <c r="AY101" s="182"/>
      <c r="AZ101" s="60">
        <v>1.5E-3</v>
      </c>
      <c r="BA101" s="60">
        <v>579.1</v>
      </c>
      <c r="BB101" s="131"/>
      <c r="BC101" s="181"/>
      <c r="BD101" s="35">
        <f t="shared" si="859"/>
        <v>0.39534025618048602</v>
      </c>
      <c r="BE101" s="131"/>
      <c r="BF101" s="133"/>
      <c r="BG101" s="32">
        <f t="shared" si="1196"/>
        <v>6.4878892733564006</v>
      </c>
      <c r="BH101" s="184"/>
      <c r="BI101" s="182"/>
      <c r="BJ101" s="59">
        <v>0</v>
      </c>
      <c r="BK101">
        <v>579.1</v>
      </c>
      <c r="BL101" s="131"/>
      <c r="BM101" s="181"/>
      <c r="BN101" s="35">
        <f t="shared" si="860"/>
        <v>0</v>
      </c>
      <c r="BO101" s="131"/>
      <c r="BP101" s="133"/>
      <c r="BQ101" s="32">
        <f t="shared" si="1197"/>
        <v>0</v>
      </c>
      <c r="BR101" s="184"/>
      <c r="BS101" s="182"/>
      <c r="BT101" s="59">
        <v>2.0000000000000001E-4</v>
      </c>
      <c r="BU101" s="60">
        <v>579.1</v>
      </c>
      <c r="BV101" s="131"/>
      <c r="BW101" s="181"/>
      <c r="BX101" s="35">
        <f t="shared" si="861"/>
        <v>5.2712034157398134E-2</v>
      </c>
      <c r="BY101" s="131"/>
      <c r="BZ101" s="133"/>
      <c r="CA101" s="32">
        <f t="shared" si="1198"/>
        <v>0.86505190311418678</v>
      </c>
      <c r="CB101" s="184"/>
      <c r="CC101" s="182"/>
      <c r="CD101" s="60">
        <v>0</v>
      </c>
      <c r="CE101" s="60">
        <v>579.1</v>
      </c>
      <c r="CF101" s="131"/>
      <c r="CG101" s="181"/>
      <c r="CH101" s="35">
        <f t="shared" si="862"/>
        <v>0</v>
      </c>
      <c r="CI101" s="131"/>
      <c r="CJ101" s="133"/>
      <c r="CK101" s="32">
        <f t="shared" si="1199"/>
        <v>0</v>
      </c>
      <c r="CL101" s="184"/>
      <c r="CM101" s="182"/>
      <c r="CN101" s="60">
        <v>0</v>
      </c>
      <c r="CO101" s="60">
        <v>579.1</v>
      </c>
      <c r="CP101" s="131"/>
      <c r="CQ101" s="133"/>
      <c r="CR101" s="35">
        <f t="shared" si="863"/>
        <v>0</v>
      </c>
      <c r="CS101" s="131"/>
      <c r="CT101" s="133"/>
      <c r="CU101" s="32">
        <f t="shared" si="1200"/>
        <v>0</v>
      </c>
      <c r="CV101" s="184"/>
      <c r="CW101" s="182"/>
      <c r="CX101" s="60">
        <v>0</v>
      </c>
      <c r="CY101" s="60">
        <v>579.1</v>
      </c>
      <c r="CZ101" s="131"/>
      <c r="DA101" s="133"/>
      <c r="DB101" s="35">
        <f t="shared" si="864"/>
        <v>0</v>
      </c>
      <c r="DC101" s="131"/>
      <c r="DD101" s="133"/>
      <c r="DE101" s="32">
        <f t="shared" si="1201"/>
        <v>0</v>
      </c>
      <c r="DF101" s="184"/>
      <c r="DG101" s="182"/>
      <c r="DH101" s="61">
        <v>1E-4</v>
      </c>
      <c r="DI101" s="60">
        <v>579.1</v>
      </c>
      <c r="DJ101" s="131"/>
      <c r="DK101" s="133"/>
      <c r="DL101" s="35">
        <f t="shared" si="865"/>
        <v>2.6356017078699067E-2</v>
      </c>
      <c r="DM101" s="131"/>
      <c r="DN101" s="133"/>
      <c r="DO101" s="32">
        <f t="shared" si="1202"/>
        <v>0.43252595155709339</v>
      </c>
      <c r="DP101" s="184"/>
      <c r="DQ101" s="182"/>
      <c r="DR101" s="60">
        <v>0</v>
      </c>
      <c r="DS101" s="60">
        <v>579.1</v>
      </c>
      <c r="DT101" s="131"/>
      <c r="DU101" s="133"/>
      <c r="DV101" s="35">
        <f t="shared" si="866"/>
        <v>0</v>
      </c>
      <c r="DW101" s="131"/>
      <c r="DX101" s="133"/>
      <c r="DY101" s="32">
        <f t="shared" si="1203"/>
        <v>0</v>
      </c>
      <c r="DZ101" s="184"/>
      <c r="EA101" s="182"/>
    </row>
    <row r="102" spans="1:131" x14ac:dyDescent="0.25">
      <c r="A102" s="146"/>
      <c r="B102">
        <v>2.1399999999999999E-2</v>
      </c>
      <c r="C102" s="60">
        <v>579.1</v>
      </c>
      <c r="D102" s="141"/>
      <c r="E102" s="141"/>
      <c r="F102" s="35">
        <f t="shared" si="854"/>
        <v>5.6401876548416006</v>
      </c>
      <c r="G102" s="131"/>
      <c r="H102" s="131"/>
      <c r="I102" s="34">
        <f>(F102/F102)*100</f>
        <v>100</v>
      </c>
      <c r="J102" s="184"/>
      <c r="K102" s="182"/>
      <c r="L102">
        <v>1.7899999999999999E-2</v>
      </c>
      <c r="M102" s="60">
        <v>579.1</v>
      </c>
      <c r="N102" s="131"/>
      <c r="O102" s="133"/>
      <c r="P102" s="35">
        <f t="shared" si="855"/>
        <v>4.7177270570871332</v>
      </c>
      <c r="Q102" s="131"/>
      <c r="R102" s="182"/>
      <c r="S102" s="32">
        <f t="shared" si="1194"/>
        <v>77.422145328719722</v>
      </c>
      <c r="T102" s="184"/>
      <c r="U102" s="182"/>
      <c r="V102" s="60">
        <v>1.34E-2</v>
      </c>
      <c r="W102" s="60">
        <v>579.1</v>
      </c>
      <c r="X102" s="131"/>
      <c r="Y102" s="133"/>
      <c r="Z102" s="35">
        <f t="shared" si="856"/>
        <v>3.5317062885456751</v>
      </c>
      <c r="AA102" s="131"/>
      <c r="AB102" s="133"/>
      <c r="AC102" s="32">
        <f t="shared" si="1205"/>
        <v>57.958477508650518</v>
      </c>
      <c r="AD102" s="184"/>
      <c r="AE102" s="182"/>
      <c r="AF102" s="84">
        <v>1.1999999999999999E-3</v>
      </c>
      <c r="AG102" s="83">
        <v>579.1</v>
      </c>
      <c r="AH102" s="138"/>
      <c r="AI102" s="176"/>
      <c r="AJ102" s="85">
        <f t="shared" si="857"/>
        <v>0.31627220494438879</v>
      </c>
      <c r="AK102" s="138"/>
      <c r="AL102" s="176"/>
      <c r="AM102" s="91">
        <f t="shared" si="1195"/>
        <v>5.1903114186851207</v>
      </c>
      <c r="AN102" s="185"/>
      <c r="AO102" s="186"/>
      <c r="AP102" s="82">
        <v>1.5299999999999999E-2</v>
      </c>
      <c r="AQ102" s="60">
        <v>579.1</v>
      </c>
      <c r="AR102" s="131"/>
      <c r="AS102" s="133"/>
      <c r="AT102" s="70">
        <f t="shared" si="858"/>
        <v>4.0324706130409576</v>
      </c>
      <c r="AU102" s="131"/>
      <c r="AV102" s="133"/>
      <c r="AW102" s="105">
        <f t="shared" si="1206"/>
        <v>66.17647058823529</v>
      </c>
      <c r="AX102" s="184"/>
      <c r="AY102" s="182"/>
      <c r="AZ102" s="60">
        <v>1.2999999999999999E-3</v>
      </c>
      <c r="BA102" s="60">
        <v>579.1</v>
      </c>
      <c r="BB102" s="131"/>
      <c r="BC102" s="181"/>
      <c r="BD102" s="35">
        <f t="shared" si="859"/>
        <v>0.3426282220230879</v>
      </c>
      <c r="BE102" s="131"/>
      <c r="BF102" s="133"/>
      <c r="BG102" s="32">
        <f t="shared" si="1196"/>
        <v>5.6228373702422143</v>
      </c>
      <c r="BH102" s="184"/>
      <c r="BI102" s="182"/>
      <c r="BJ102" s="59">
        <v>2.0000000000000001E-4</v>
      </c>
      <c r="BK102">
        <v>579.1</v>
      </c>
      <c r="BL102" s="131"/>
      <c r="BM102" s="181"/>
      <c r="BN102" s="35">
        <f t="shared" si="860"/>
        <v>5.2712034157398134E-2</v>
      </c>
      <c r="BO102" s="131"/>
      <c r="BP102" s="133"/>
      <c r="BQ102" s="32">
        <f t="shared" si="1197"/>
        <v>0.86505190311418678</v>
      </c>
      <c r="BR102" s="184"/>
      <c r="BS102" s="182"/>
      <c r="BT102" s="59">
        <v>0</v>
      </c>
      <c r="BU102" s="60">
        <v>579.1</v>
      </c>
      <c r="BV102" s="131"/>
      <c r="BW102" s="181"/>
      <c r="BX102" s="35">
        <f t="shared" si="861"/>
        <v>0</v>
      </c>
      <c r="BY102" s="131"/>
      <c r="BZ102" s="133"/>
      <c r="CA102" s="32">
        <f t="shared" si="1198"/>
        <v>0</v>
      </c>
      <c r="CB102" s="184"/>
      <c r="CC102" s="182"/>
      <c r="CD102" s="61">
        <v>4.0000000000000002E-4</v>
      </c>
      <c r="CE102" s="60">
        <v>579.1</v>
      </c>
      <c r="CF102" s="131"/>
      <c r="CG102" s="181"/>
      <c r="CH102" s="35">
        <f t="shared" si="862"/>
        <v>0.10542406831479627</v>
      </c>
      <c r="CI102" s="131"/>
      <c r="CJ102" s="133"/>
      <c r="CK102" s="32">
        <f t="shared" si="1199"/>
        <v>1.7301038062283736</v>
      </c>
      <c r="CL102" s="184"/>
      <c r="CM102" s="182"/>
      <c r="CN102" s="60">
        <v>0</v>
      </c>
      <c r="CO102" s="60">
        <v>579.1</v>
      </c>
      <c r="CP102" s="131"/>
      <c r="CQ102" s="133"/>
      <c r="CR102" s="35">
        <f t="shared" si="863"/>
        <v>0</v>
      </c>
      <c r="CS102" s="131"/>
      <c r="CT102" s="133"/>
      <c r="CU102" s="32">
        <f t="shared" si="1200"/>
        <v>0</v>
      </c>
      <c r="CV102" s="184"/>
      <c r="CW102" s="182"/>
      <c r="CX102" s="60">
        <v>0</v>
      </c>
      <c r="CY102" s="60">
        <v>579.1</v>
      </c>
      <c r="CZ102" s="131"/>
      <c r="DA102" s="133"/>
      <c r="DB102" s="35">
        <f t="shared" si="864"/>
        <v>0</v>
      </c>
      <c r="DC102" s="131"/>
      <c r="DD102" s="133"/>
      <c r="DE102" s="32">
        <f t="shared" si="1201"/>
        <v>0</v>
      </c>
      <c r="DF102" s="184"/>
      <c r="DG102" s="182"/>
      <c r="DH102" s="60">
        <v>0</v>
      </c>
      <c r="DI102" s="60">
        <v>579.1</v>
      </c>
      <c r="DJ102" s="131"/>
      <c r="DK102" s="133"/>
      <c r="DL102" s="35">
        <f t="shared" si="865"/>
        <v>0</v>
      </c>
      <c r="DM102" s="131"/>
      <c r="DN102" s="133"/>
      <c r="DO102" s="32">
        <f t="shared" si="1202"/>
        <v>0</v>
      </c>
      <c r="DP102" s="184"/>
      <c r="DQ102" s="182"/>
      <c r="DR102" s="68"/>
      <c r="DS102" s="69"/>
      <c r="DT102" s="131"/>
      <c r="DU102" s="133"/>
      <c r="DV102" s="35">
        <f t="shared" si="866"/>
        <v>0</v>
      </c>
      <c r="DW102" s="131"/>
      <c r="DX102" s="133"/>
      <c r="DY102" s="32">
        <f t="shared" si="1203"/>
        <v>0</v>
      </c>
      <c r="DZ102" s="184"/>
      <c r="EA102" s="182"/>
    </row>
    <row r="103" spans="1:131" x14ac:dyDescent="0.25">
      <c r="A103" s="146"/>
      <c r="B103">
        <v>2.1100000000000001E-2</v>
      </c>
      <c r="C103" s="60">
        <v>579.1</v>
      </c>
      <c r="D103" s="141"/>
      <c r="E103" s="141"/>
      <c r="F103" s="35">
        <f>(B103/(6220*0.61))*1000000</f>
        <v>5.5611196036055031</v>
      </c>
      <c r="G103" s="131"/>
      <c r="H103" s="131"/>
      <c r="I103" s="34">
        <f>(F103/F103)*100</f>
        <v>100</v>
      </c>
      <c r="J103" s="184"/>
      <c r="K103" s="182"/>
      <c r="L103">
        <v>1.6299999999999999E-2</v>
      </c>
      <c r="M103" s="60">
        <v>579.1</v>
      </c>
      <c r="N103" s="131"/>
      <c r="O103" s="133"/>
      <c r="P103" s="35">
        <f>(L103/(6220*0.61))*1000000</f>
        <v>4.2960307838279483</v>
      </c>
      <c r="Q103" s="131"/>
      <c r="R103" s="182"/>
      <c r="S103" s="32">
        <f>(P103/$G$99)*100</f>
        <v>70.501730103806239</v>
      </c>
      <c r="T103" s="184"/>
      <c r="U103" s="182"/>
      <c r="V103" s="60">
        <v>1.15E-2</v>
      </c>
      <c r="W103" s="60">
        <v>579.1</v>
      </c>
      <c r="X103" s="131"/>
      <c r="Y103" s="133"/>
      <c r="Z103" s="35">
        <f>(V103/(6220*0.61))*1000000</f>
        <v>3.0309419640503927</v>
      </c>
      <c r="AA103" s="131"/>
      <c r="AB103" s="133"/>
      <c r="AC103" s="32">
        <f>(Z103/$G$99)*100</f>
        <v>49.740484429065745</v>
      </c>
      <c r="AD103" s="184"/>
      <c r="AE103" s="182"/>
      <c r="AF103" s="84">
        <v>1.1999999999999999E-3</v>
      </c>
      <c r="AG103" s="83">
        <v>579.1</v>
      </c>
      <c r="AH103" s="138"/>
      <c r="AI103" s="176"/>
      <c r="AJ103" s="85">
        <f>(AF103/(6220*0.61))*1000000</f>
        <v>0.31627220494438879</v>
      </c>
      <c r="AK103" s="138"/>
      <c r="AL103" s="176"/>
      <c r="AM103" s="91">
        <f>(AJ103/$G$99)*100</f>
        <v>5.1903114186851207</v>
      </c>
      <c r="AN103" s="185"/>
      <c r="AO103" s="186"/>
      <c r="AP103" s="60">
        <v>1.7999999999999999E-2</v>
      </c>
      <c r="AQ103" s="60">
        <v>579.1</v>
      </c>
      <c r="AR103" s="131"/>
      <c r="AS103" s="133"/>
      <c r="AT103" s="35">
        <f>(AP103/(6220*0.61))*1000000</f>
        <v>4.7440830741658315</v>
      </c>
      <c r="AU103" s="131"/>
      <c r="AV103" s="133"/>
      <c r="AW103" s="32">
        <f>(AT103/$G$99)*100</f>
        <v>77.854671280276804</v>
      </c>
      <c r="AX103" s="184"/>
      <c r="AY103" s="182"/>
      <c r="AZ103" s="60">
        <v>1.4E-3</v>
      </c>
      <c r="BA103" s="60">
        <v>579.1</v>
      </c>
      <c r="BB103" s="131"/>
      <c r="BC103" s="181"/>
      <c r="BD103" s="35">
        <f>(AZ103/(6220*0.61))*1000000</f>
        <v>0.3689842391017869</v>
      </c>
      <c r="BE103" s="131"/>
      <c r="BF103" s="133"/>
      <c r="BG103" s="32">
        <f>(BD103/$G$99)*100</f>
        <v>6.055363321799307</v>
      </c>
      <c r="BH103" s="184"/>
      <c r="BI103" s="182"/>
      <c r="BJ103" s="59">
        <v>2.0000000000000001E-4</v>
      </c>
      <c r="BK103">
        <v>579.1</v>
      </c>
      <c r="BL103" s="131"/>
      <c r="BM103" s="181"/>
      <c r="BN103" s="35">
        <f>(BJ103/(6220*0.61))*1000000</f>
        <v>5.2712034157398134E-2</v>
      </c>
      <c r="BO103" s="131"/>
      <c r="BP103" s="133"/>
      <c r="BQ103" s="32">
        <f>(BN103/$G$99)*100</f>
        <v>0.86505190311418678</v>
      </c>
      <c r="BR103" s="184"/>
      <c r="BS103" s="182"/>
      <c r="BT103" s="59">
        <v>2.9999999999999997E-4</v>
      </c>
      <c r="BU103" s="60">
        <v>579.1</v>
      </c>
      <c r="BV103" s="131"/>
      <c r="BW103" s="181"/>
      <c r="BX103" s="35">
        <f>(BT103/(6220*0.61))*1000000</f>
        <v>7.9068051236097198E-2</v>
      </c>
      <c r="BY103" s="131"/>
      <c r="BZ103" s="133"/>
      <c r="CA103" s="32">
        <f>(BX103/$G$99)*100</f>
        <v>1.2975778546712802</v>
      </c>
      <c r="CB103" s="184"/>
      <c r="CC103" s="182"/>
      <c r="CD103" s="60">
        <v>0</v>
      </c>
      <c r="CE103" s="60">
        <v>579.1</v>
      </c>
      <c r="CF103" s="131"/>
      <c r="CG103" s="181"/>
      <c r="CH103" s="35">
        <f>(CD103/(6220*0.61))*1000000</f>
        <v>0</v>
      </c>
      <c r="CI103" s="131"/>
      <c r="CJ103" s="133"/>
      <c r="CK103" s="32">
        <f>(CH103/$G$99)*100</f>
        <v>0</v>
      </c>
      <c r="CL103" s="184"/>
      <c r="CM103" s="182"/>
      <c r="CN103" s="60">
        <v>0</v>
      </c>
      <c r="CO103" s="60">
        <v>579.1</v>
      </c>
      <c r="CP103" s="131"/>
      <c r="CQ103" s="133"/>
      <c r="CR103" s="35">
        <f>(CN103/(6220*0.61))*1000000</f>
        <v>0</v>
      </c>
      <c r="CS103" s="131"/>
      <c r="CT103" s="133"/>
      <c r="CU103" s="32">
        <f>(CR103/$G$99)*100</f>
        <v>0</v>
      </c>
      <c r="CV103" s="184"/>
      <c r="CW103" s="182"/>
      <c r="CX103" s="60">
        <v>0</v>
      </c>
      <c r="CY103" s="60">
        <v>579.1</v>
      </c>
      <c r="CZ103" s="131"/>
      <c r="DA103" s="133"/>
      <c r="DB103" s="35">
        <f>(CX103/(6220*0.61))*1000000</f>
        <v>0</v>
      </c>
      <c r="DC103" s="131"/>
      <c r="DD103" s="133"/>
      <c r="DE103" s="32">
        <f>(DB103/$G$99)*100</f>
        <v>0</v>
      </c>
      <c r="DF103" s="184"/>
      <c r="DG103" s="182"/>
      <c r="DH103" s="60">
        <v>0</v>
      </c>
      <c r="DI103" s="60">
        <v>579.1</v>
      </c>
      <c r="DJ103" s="131"/>
      <c r="DK103" s="133"/>
      <c r="DL103" s="35">
        <f>(DH103/(6220*0.61))*1000000</f>
        <v>0</v>
      </c>
      <c r="DM103" s="131"/>
      <c r="DN103" s="133"/>
      <c r="DO103" s="32">
        <f>(DL103/$G$99)*100</f>
        <v>0</v>
      </c>
      <c r="DP103" s="184"/>
      <c r="DQ103" s="182"/>
      <c r="DR103" s="69"/>
      <c r="DS103" s="69"/>
      <c r="DT103" s="131"/>
      <c r="DU103" s="133"/>
      <c r="DV103" s="35">
        <f>(DR103/(6220*0.61))*1000000</f>
        <v>0</v>
      </c>
      <c r="DW103" s="131"/>
      <c r="DX103" s="133"/>
      <c r="DY103" s="32">
        <f>(DV103/$G$99)*100</f>
        <v>0</v>
      </c>
      <c r="DZ103" s="184"/>
      <c r="EA103" s="182"/>
    </row>
    <row r="104" spans="1:131" x14ac:dyDescent="0.25">
      <c r="A104" s="146"/>
      <c r="B104" s="79">
        <v>2.6599999999999999E-2</v>
      </c>
      <c r="C104" s="60">
        <v>579.1</v>
      </c>
      <c r="D104" s="141"/>
      <c r="E104" s="141"/>
      <c r="F104" s="70">
        <f t="shared" si="854"/>
        <v>7.010700542933952</v>
      </c>
      <c r="G104" s="131"/>
      <c r="H104" s="131"/>
      <c r="I104" s="77">
        <f>(F104/F104)*100</f>
        <v>100</v>
      </c>
      <c r="J104" s="184"/>
      <c r="K104" s="182"/>
      <c r="L104" s="79">
        <v>2.1700000000000001E-2</v>
      </c>
      <c r="M104" s="60">
        <v>579.1</v>
      </c>
      <c r="N104" s="131"/>
      <c r="O104" s="133"/>
      <c r="P104" s="70">
        <f t="shared" ref="P104" si="1207">(L104/(6220*0.61))*1000000</f>
        <v>5.7192557060776981</v>
      </c>
      <c r="Q104" s="131"/>
      <c r="R104" s="182"/>
      <c r="S104" s="105">
        <f t="shared" si="1194"/>
        <v>93.858131487889281</v>
      </c>
      <c r="T104" s="184"/>
      <c r="U104" s="182"/>
      <c r="V104" s="60">
        <v>1.2999999999999999E-2</v>
      </c>
      <c r="W104" s="60">
        <v>579.1</v>
      </c>
      <c r="X104" s="131"/>
      <c r="Y104" s="133"/>
      <c r="Z104" s="35">
        <f t="shared" ref="Z104" si="1208">(V104/(6220*0.61))*1000000</f>
        <v>3.4262822202308789</v>
      </c>
      <c r="AA104" s="131"/>
      <c r="AB104" s="133"/>
      <c r="AC104" s="32">
        <f t="shared" ref="AC104" si="1209">(Z104/$G$99)*100</f>
        <v>56.228373702422154</v>
      </c>
      <c r="AD104" s="184"/>
      <c r="AE104" s="182"/>
      <c r="AF104" s="84">
        <v>1.6999999999999999E-3</v>
      </c>
      <c r="AG104" s="83">
        <v>579.1</v>
      </c>
      <c r="AH104" s="138"/>
      <c r="AI104" s="176"/>
      <c r="AJ104" s="85">
        <f t="shared" ref="AJ104" si="1210">(AF104/(6220*0.61))*1000000</f>
        <v>0.44805229033788413</v>
      </c>
      <c r="AK104" s="138"/>
      <c r="AL104" s="176"/>
      <c r="AM104" s="91">
        <f t="shared" ref="AM104" si="1211">(AJ104/$G$99)*100</f>
        <v>7.3529411764705888</v>
      </c>
      <c r="AN104" s="185"/>
      <c r="AO104" s="186"/>
      <c r="AP104" s="60">
        <v>1.72E-2</v>
      </c>
      <c r="AQ104" s="60">
        <v>579.1</v>
      </c>
      <c r="AR104" s="131"/>
      <c r="AS104" s="133"/>
      <c r="AT104" s="35">
        <f t="shared" ref="AT104" si="1212">(AP104/(6220*0.61))*1000000</f>
        <v>4.53323493753624</v>
      </c>
      <c r="AU104" s="131"/>
      <c r="AV104" s="133"/>
      <c r="AW104" s="32">
        <f t="shared" ref="AW104" si="1213">(AT104/$G$99)*100</f>
        <v>74.394463667820077</v>
      </c>
      <c r="AX104" s="184"/>
      <c r="AY104" s="182"/>
      <c r="AZ104" s="60">
        <v>1.5E-3</v>
      </c>
      <c r="BA104" s="60">
        <v>579.1</v>
      </c>
      <c r="BB104" s="131"/>
      <c r="BC104" s="181"/>
      <c r="BD104" s="35">
        <f t="shared" ref="BD104" si="1214">(AZ104/(6220*0.61))*1000000</f>
        <v>0.39534025618048602</v>
      </c>
      <c r="BE104" s="131"/>
      <c r="BF104" s="133"/>
      <c r="BG104" s="32">
        <f t="shared" ref="BG104" si="1215">(BD104/$G$99)*100</f>
        <v>6.4878892733564006</v>
      </c>
      <c r="BH104" s="184"/>
      <c r="BI104" s="182"/>
      <c r="BJ104" s="59">
        <v>2.0000000000000001E-4</v>
      </c>
      <c r="BK104">
        <v>579.1</v>
      </c>
      <c r="BL104" s="131"/>
      <c r="BM104" s="181"/>
      <c r="BN104" s="35">
        <f t="shared" ref="BN104" si="1216">(BJ104/(6220*0.61))*1000000</f>
        <v>5.2712034157398134E-2</v>
      </c>
      <c r="BO104" s="131"/>
      <c r="BP104" s="133"/>
      <c r="BQ104" s="32">
        <f t="shared" ref="BQ104" si="1217">(BN104/$G$99)*100</f>
        <v>0.86505190311418678</v>
      </c>
      <c r="BR104" s="184"/>
      <c r="BS104" s="182"/>
      <c r="BT104" s="59">
        <v>2.0000000000000001E-4</v>
      </c>
      <c r="BU104" s="60">
        <v>579.1</v>
      </c>
      <c r="BV104" s="131"/>
      <c r="BW104" s="181"/>
      <c r="BX104" s="35">
        <f t="shared" ref="BX104" si="1218">(BT104/(6220*0.61))*1000000</f>
        <v>5.2712034157398134E-2</v>
      </c>
      <c r="BY104" s="131"/>
      <c r="BZ104" s="133"/>
      <c r="CA104" s="32">
        <f t="shared" ref="CA104" si="1219">(BX104/$G$99)*100</f>
        <v>0.86505190311418678</v>
      </c>
      <c r="CB104" s="184"/>
      <c r="CC104" s="182"/>
      <c r="CD104" s="60">
        <v>0</v>
      </c>
      <c r="CE104" s="60">
        <v>579.1</v>
      </c>
      <c r="CF104" s="131"/>
      <c r="CG104" s="181"/>
      <c r="CH104" s="35">
        <f t="shared" ref="CH104" si="1220">(CD104/(6220*0.61))*1000000</f>
        <v>0</v>
      </c>
      <c r="CI104" s="131"/>
      <c r="CJ104" s="133"/>
      <c r="CK104" s="32">
        <f t="shared" ref="CK104" si="1221">(CH104/$G$99)*100</f>
        <v>0</v>
      </c>
      <c r="CL104" s="184"/>
      <c r="CM104" s="182"/>
      <c r="CN104" s="60">
        <v>0</v>
      </c>
      <c r="CO104" s="60">
        <v>579.1</v>
      </c>
      <c r="CP104" s="131"/>
      <c r="CQ104" s="133"/>
      <c r="CR104" s="35">
        <f t="shared" ref="CR104" si="1222">(CN104/(6220*0.61))*1000000</f>
        <v>0</v>
      </c>
      <c r="CS104" s="131"/>
      <c r="CT104" s="133"/>
      <c r="CU104" s="32">
        <f t="shared" ref="CU104" si="1223">(CR104/$G$99)*100</f>
        <v>0</v>
      </c>
      <c r="CV104" s="184"/>
      <c r="CW104" s="182"/>
      <c r="CX104" s="60">
        <v>0</v>
      </c>
      <c r="CY104" s="60">
        <v>579.1</v>
      </c>
      <c r="CZ104" s="131"/>
      <c r="DA104" s="133"/>
      <c r="DB104" s="35">
        <f t="shared" ref="DB104" si="1224">(CX104/(6220*0.61))*1000000</f>
        <v>0</v>
      </c>
      <c r="DC104" s="131"/>
      <c r="DD104" s="133"/>
      <c r="DE104" s="32">
        <f t="shared" ref="DE104" si="1225">(DB104/$G$99)*100</f>
        <v>0</v>
      </c>
      <c r="DF104" s="184"/>
      <c r="DG104" s="182"/>
      <c r="DH104" s="60">
        <v>0</v>
      </c>
      <c r="DI104" s="60">
        <v>579.1</v>
      </c>
      <c r="DJ104" s="131"/>
      <c r="DK104" s="133"/>
      <c r="DL104" s="35">
        <f t="shared" ref="DL104" si="1226">(DH104/(6220*0.61))*1000000</f>
        <v>0</v>
      </c>
      <c r="DM104" s="131"/>
      <c r="DN104" s="133"/>
      <c r="DO104" s="32">
        <f t="shared" ref="DO104" si="1227">(DL104/$G$99)*100</f>
        <v>0</v>
      </c>
      <c r="DP104" s="184"/>
      <c r="DQ104" s="182"/>
      <c r="DR104" s="69"/>
      <c r="DS104" s="69"/>
      <c r="DT104" s="131"/>
      <c r="DU104" s="133"/>
      <c r="DV104" s="35">
        <f t="shared" ref="DV104" si="1228">(DR104/(6220*0.61))*1000000</f>
        <v>0</v>
      </c>
      <c r="DW104" s="131"/>
      <c r="DX104" s="133"/>
      <c r="DY104" s="32">
        <f t="shared" ref="DY104" si="1229">(DV104/$G$99)*100</f>
        <v>0</v>
      </c>
      <c r="DZ104" s="184"/>
      <c r="EA104" s="182"/>
    </row>
    <row r="107" spans="1:131" x14ac:dyDescent="0.25">
      <c r="B107" s="130" t="s">
        <v>78</v>
      </c>
      <c r="C107" s="130"/>
      <c r="D107" s="130"/>
      <c r="E107" s="130"/>
      <c r="F107" s="130"/>
    </row>
    <row r="117" spans="2:28" ht="17.25" x14ac:dyDescent="0.25">
      <c r="B117" s="33" t="s">
        <v>79</v>
      </c>
      <c r="C117" s="2">
        <v>6220</v>
      </c>
      <c r="D117" t="s">
        <v>80</v>
      </c>
      <c r="AA117" s="95"/>
      <c r="AB117" s="95"/>
    </row>
    <row r="118" spans="2:28" x14ac:dyDescent="0.25">
      <c r="B118" s="33" t="s">
        <v>81</v>
      </c>
      <c r="C118" s="2" t="s">
        <v>82</v>
      </c>
      <c r="D118" t="s">
        <v>83</v>
      </c>
      <c r="AA118" s="95"/>
      <c r="AB118" s="95"/>
    </row>
    <row r="119" spans="2:28" x14ac:dyDescent="0.25">
      <c r="AA119" s="95"/>
      <c r="AB119" s="95"/>
    </row>
    <row r="120" spans="2:28" x14ac:dyDescent="0.25">
      <c r="B120" s="129" t="s">
        <v>84</v>
      </c>
      <c r="C120" s="129"/>
      <c r="D120" s="4" t="e">
        <f>x/($C$117*$C$118)</f>
        <v>#NAME?</v>
      </c>
      <c r="AA120" s="95"/>
      <c r="AB120" s="95"/>
    </row>
    <row r="121" spans="2:28" x14ac:dyDescent="0.25">
      <c r="V121" s="94"/>
      <c r="W121" s="34"/>
      <c r="X121" s="34"/>
      <c r="Y121" s="34"/>
      <c r="Z121" s="34"/>
      <c r="AA121" s="95"/>
      <c r="AB121" s="95"/>
    </row>
    <row r="122" spans="2:28" x14ac:dyDescent="0.25">
      <c r="V122" s="94"/>
      <c r="W122" s="34"/>
      <c r="X122" s="34"/>
      <c r="Y122" s="34"/>
      <c r="Z122" s="34"/>
      <c r="AA122" s="95"/>
      <c r="AB122" s="95"/>
    </row>
    <row r="123" spans="2:28" x14ac:dyDescent="0.25">
      <c r="V123" s="94"/>
      <c r="W123" s="34"/>
      <c r="X123" s="34"/>
      <c r="Y123" s="34"/>
      <c r="Z123" s="34"/>
      <c r="AA123" s="95"/>
      <c r="AB123" s="95"/>
    </row>
    <row r="124" spans="2:28" x14ac:dyDescent="0.25">
      <c r="V124" s="96"/>
      <c r="W124" s="32"/>
      <c r="X124" s="32"/>
    </row>
  </sheetData>
  <mergeCells count="2482">
    <mergeCell ref="DZ57:DZ59"/>
    <mergeCell ref="EA57:EA59"/>
    <mergeCell ref="DZ60:DZ62"/>
    <mergeCell ref="EA60:EA62"/>
    <mergeCell ref="DZ63:DZ65"/>
    <mergeCell ref="EA63:EA65"/>
    <mergeCell ref="DZ96:DZ98"/>
    <mergeCell ref="EA96:EA98"/>
    <mergeCell ref="DZ99:DZ104"/>
    <mergeCell ref="EA99:EA104"/>
    <mergeCell ref="DZ66:DZ68"/>
    <mergeCell ref="EA66:EA68"/>
    <mergeCell ref="DZ69:DZ71"/>
    <mergeCell ref="EA69:EA71"/>
    <mergeCell ref="DZ72:DZ74"/>
    <mergeCell ref="EA72:EA74"/>
    <mergeCell ref="DZ75:DZ77"/>
    <mergeCell ref="EA75:EA77"/>
    <mergeCell ref="DZ78:DZ80"/>
    <mergeCell ref="EA78:EA80"/>
    <mergeCell ref="DZ81:DZ83"/>
    <mergeCell ref="EA81:EA83"/>
    <mergeCell ref="DZ84:DZ86"/>
    <mergeCell ref="EA84:EA86"/>
    <mergeCell ref="DZ90:DZ92"/>
    <mergeCell ref="EA90:EA92"/>
    <mergeCell ref="DZ93:DZ95"/>
    <mergeCell ref="EA93:EA95"/>
    <mergeCell ref="DP99:DP104"/>
    <mergeCell ref="DQ99:DQ104"/>
    <mergeCell ref="DZ6:DZ8"/>
    <mergeCell ref="EA6:EA8"/>
    <mergeCell ref="DZ9:DZ11"/>
    <mergeCell ref="EA9:EA11"/>
    <mergeCell ref="DZ12:DZ14"/>
    <mergeCell ref="EA12:EA14"/>
    <mergeCell ref="DZ15:DZ17"/>
    <mergeCell ref="EA15:EA17"/>
    <mergeCell ref="DZ18:DZ20"/>
    <mergeCell ref="EA18:EA20"/>
    <mergeCell ref="DZ21:DZ23"/>
    <mergeCell ref="EA21:EA23"/>
    <mergeCell ref="DZ24:DZ26"/>
    <mergeCell ref="EA24:EA26"/>
    <mergeCell ref="DZ27:DZ29"/>
    <mergeCell ref="EA27:EA29"/>
    <mergeCell ref="DZ30:DZ32"/>
    <mergeCell ref="EA30:EA32"/>
    <mergeCell ref="DZ33:DZ35"/>
    <mergeCell ref="EA33:EA35"/>
    <mergeCell ref="DZ36:DZ38"/>
    <mergeCell ref="EA36:EA38"/>
    <mergeCell ref="DZ39:DZ41"/>
    <mergeCell ref="EA39:EA41"/>
    <mergeCell ref="DZ48:DZ50"/>
    <mergeCell ref="EA48:EA50"/>
    <mergeCell ref="DZ51:DZ53"/>
    <mergeCell ref="EA51:EA53"/>
    <mergeCell ref="DZ54:DZ56"/>
    <mergeCell ref="EA54:EA56"/>
    <mergeCell ref="DP69:DP71"/>
    <mergeCell ref="DQ69:DQ71"/>
    <mergeCell ref="DP72:DP74"/>
    <mergeCell ref="DQ72:DQ74"/>
    <mergeCell ref="DP75:DP77"/>
    <mergeCell ref="DQ75:DQ77"/>
    <mergeCell ref="DP78:DP80"/>
    <mergeCell ref="DQ78:DQ80"/>
    <mergeCell ref="DP81:DP83"/>
    <mergeCell ref="DQ81:DQ83"/>
    <mergeCell ref="DP84:DP86"/>
    <mergeCell ref="DQ84:DQ86"/>
    <mergeCell ref="DP90:DP92"/>
    <mergeCell ref="DQ90:DQ92"/>
    <mergeCell ref="DP93:DP95"/>
    <mergeCell ref="DQ93:DQ95"/>
    <mergeCell ref="DP96:DP98"/>
    <mergeCell ref="DQ96:DQ98"/>
    <mergeCell ref="DF99:DF104"/>
    <mergeCell ref="DG99:DG104"/>
    <mergeCell ref="DP18:DP20"/>
    <mergeCell ref="DQ18:DQ20"/>
    <mergeCell ref="DP21:DP23"/>
    <mergeCell ref="DQ21:DQ23"/>
    <mergeCell ref="DP24:DP26"/>
    <mergeCell ref="DQ24:DQ26"/>
    <mergeCell ref="DP27:DP29"/>
    <mergeCell ref="DQ27:DQ29"/>
    <mergeCell ref="DP30:DP32"/>
    <mergeCell ref="DQ30:DQ32"/>
    <mergeCell ref="DP33:DP35"/>
    <mergeCell ref="DQ33:DQ35"/>
    <mergeCell ref="DP36:DP38"/>
    <mergeCell ref="DQ36:DQ38"/>
    <mergeCell ref="DP39:DP41"/>
    <mergeCell ref="DQ39:DQ41"/>
    <mergeCell ref="DP48:DP50"/>
    <mergeCell ref="DQ48:DQ50"/>
    <mergeCell ref="DP51:DP53"/>
    <mergeCell ref="DQ51:DQ53"/>
    <mergeCell ref="DP54:DP56"/>
    <mergeCell ref="DQ54:DQ56"/>
    <mergeCell ref="DP57:DP59"/>
    <mergeCell ref="DQ57:DQ59"/>
    <mergeCell ref="DP60:DP62"/>
    <mergeCell ref="DQ60:DQ62"/>
    <mergeCell ref="DP63:DP65"/>
    <mergeCell ref="DQ63:DQ65"/>
    <mergeCell ref="DP66:DP68"/>
    <mergeCell ref="DQ66:DQ68"/>
    <mergeCell ref="DF69:DF71"/>
    <mergeCell ref="DG69:DG71"/>
    <mergeCell ref="DF72:DF74"/>
    <mergeCell ref="DG72:DG74"/>
    <mergeCell ref="DF75:DF77"/>
    <mergeCell ref="DG75:DG77"/>
    <mergeCell ref="DF78:DF80"/>
    <mergeCell ref="DG78:DG80"/>
    <mergeCell ref="DF81:DF83"/>
    <mergeCell ref="DG81:DG83"/>
    <mergeCell ref="DF84:DF86"/>
    <mergeCell ref="DG84:DG86"/>
    <mergeCell ref="DF90:DF92"/>
    <mergeCell ref="DG90:DG92"/>
    <mergeCell ref="DF93:DF95"/>
    <mergeCell ref="DG93:DG95"/>
    <mergeCell ref="DF96:DF98"/>
    <mergeCell ref="DG96:DG98"/>
    <mergeCell ref="DF36:DF38"/>
    <mergeCell ref="DG36:DG38"/>
    <mergeCell ref="DF39:DF41"/>
    <mergeCell ref="DG39:DG41"/>
    <mergeCell ref="DF48:DF50"/>
    <mergeCell ref="DG48:DG50"/>
    <mergeCell ref="DF51:DF53"/>
    <mergeCell ref="DG51:DG53"/>
    <mergeCell ref="DF54:DF56"/>
    <mergeCell ref="DG54:DG56"/>
    <mergeCell ref="DF57:DF59"/>
    <mergeCell ref="DG57:DG59"/>
    <mergeCell ref="DF60:DF62"/>
    <mergeCell ref="DG60:DG62"/>
    <mergeCell ref="DF63:DF65"/>
    <mergeCell ref="DG63:DG65"/>
    <mergeCell ref="DF66:DF68"/>
    <mergeCell ref="DG66:DG68"/>
    <mergeCell ref="CV81:CV83"/>
    <mergeCell ref="CW81:CW83"/>
    <mergeCell ref="CV84:CV86"/>
    <mergeCell ref="CW84:CW86"/>
    <mergeCell ref="CV90:CV92"/>
    <mergeCell ref="CW90:CW92"/>
    <mergeCell ref="CV93:CV95"/>
    <mergeCell ref="CW93:CW95"/>
    <mergeCell ref="CV96:CV98"/>
    <mergeCell ref="CW96:CW98"/>
    <mergeCell ref="CV99:CV104"/>
    <mergeCell ref="CW99:CW104"/>
    <mergeCell ref="DF6:DF8"/>
    <mergeCell ref="DG6:DG8"/>
    <mergeCell ref="DF9:DF11"/>
    <mergeCell ref="DG9:DG11"/>
    <mergeCell ref="DF12:DF14"/>
    <mergeCell ref="DG12:DG14"/>
    <mergeCell ref="DF15:DF17"/>
    <mergeCell ref="DG15:DG17"/>
    <mergeCell ref="DF18:DF20"/>
    <mergeCell ref="DG18:DG20"/>
    <mergeCell ref="DF21:DF23"/>
    <mergeCell ref="DG21:DG23"/>
    <mergeCell ref="DF24:DF26"/>
    <mergeCell ref="DG24:DG26"/>
    <mergeCell ref="DF27:DF29"/>
    <mergeCell ref="DG27:DG29"/>
    <mergeCell ref="DF30:DF32"/>
    <mergeCell ref="DG30:DG32"/>
    <mergeCell ref="DF33:DF35"/>
    <mergeCell ref="DG33:DG35"/>
    <mergeCell ref="CV54:CV56"/>
    <mergeCell ref="CW54:CW56"/>
    <mergeCell ref="CV57:CV59"/>
    <mergeCell ref="CW57:CW59"/>
    <mergeCell ref="CV60:CV62"/>
    <mergeCell ref="CW60:CW62"/>
    <mergeCell ref="CV63:CV65"/>
    <mergeCell ref="CW63:CW65"/>
    <mergeCell ref="CV66:CV68"/>
    <mergeCell ref="CW66:CW68"/>
    <mergeCell ref="CV69:CV71"/>
    <mergeCell ref="CW69:CW71"/>
    <mergeCell ref="CV72:CV74"/>
    <mergeCell ref="CW72:CW74"/>
    <mergeCell ref="CV75:CV77"/>
    <mergeCell ref="CW75:CW77"/>
    <mergeCell ref="CV78:CV80"/>
    <mergeCell ref="CW78:CW80"/>
    <mergeCell ref="CM93:CM95"/>
    <mergeCell ref="CL96:CL98"/>
    <mergeCell ref="CM96:CM98"/>
    <mergeCell ref="CM99:CM104"/>
    <mergeCell ref="CV6:CV8"/>
    <mergeCell ref="CW6:CW8"/>
    <mergeCell ref="CV9:CV11"/>
    <mergeCell ref="CW9:CW11"/>
    <mergeCell ref="CV12:CV14"/>
    <mergeCell ref="CW12:CW14"/>
    <mergeCell ref="CV15:CV17"/>
    <mergeCell ref="CW15:CW17"/>
    <mergeCell ref="CV18:CV20"/>
    <mergeCell ref="CW18:CW20"/>
    <mergeCell ref="CV21:CV23"/>
    <mergeCell ref="CW21:CW23"/>
    <mergeCell ref="CV24:CV26"/>
    <mergeCell ref="CW24:CW26"/>
    <mergeCell ref="CV27:CV29"/>
    <mergeCell ref="CW27:CW29"/>
    <mergeCell ref="CV30:CV32"/>
    <mergeCell ref="CW30:CW32"/>
    <mergeCell ref="CV33:CV35"/>
    <mergeCell ref="CW33:CW35"/>
    <mergeCell ref="CV36:CV38"/>
    <mergeCell ref="CW36:CW38"/>
    <mergeCell ref="CV39:CV41"/>
    <mergeCell ref="CW39:CW41"/>
    <mergeCell ref="CV48:CV50"/>
    <mergeCell ref="CW48:CW50"/>
    <mergeCell ref="CV51:CV53"/>
    <mergeCell ref="CW51:CW53"/>
    <mergeCell ref="CB93:CB95"/>
    <mergeCell ref="CC93:CC95"/>
    <mergeCell ref="CB96:CB98"/>
    <mergeCell ref="CC96:CC98"/>
    <mergeCell ref="CB99:CB104"/>
    <mergeCell ref="CC99:CC104"/>
    <mergeCell ref="CL6:CL8"/>
    <mergeCell ref="CL9:CL11"/>
    <mergeCell ref="CL36:CL38"/>
    <mergeCell ref="CL69:CL71"/>
    <mergeCell ref="CL99:CL104"/>
    <mergeCell ref="CB48:CB50"/>
    <mergeCell ref="CC48:CC50"/>
    <mergeCell ref="CB51:CB53"/>
    <mergeCell ref="CC51:CC53"/>
    <mergeCell ref="CB54:CB56"/>
    <mergeCell ref="CC54:CC56"/>
    <mergeCell ref="CB57:CB59"/>
    <mergeCell ref="CC57:CC59"/>
    <mergeCell ref="CB60:CB62"/>
    <mergeCell ref="CC60:CC62"/>
    <mergeCell ref="CB63:CB65"/>
    <mergeCell ref="CL12:CL14"/>
    <mergeCell ref="CL15:CL17"/>
    <mergeCell ref="CL18:CL20"/>
    <mergeCell ref="CL21:CL23"/>
    <mergeCell ref="CL24:CL26"/>
    <mergeCell ref="CL27:CL29"/>
    <mergeCell ref="CL30:CL32"/>
    <mergeCell ref="CL33:CL35"/>
    <mergeCell ref="CL39:CL41"/>
    <mergeCell ref="CL48:CL50"/>
    <mergeCell ref="CB75:CB77"/>
    <mergeCell ref="CC75:CC77"/>
    <mergeCell ref="CB78:CB80"/>
    <mergeCell ref="CC78:CC80"/>
    <mergeCell ref="CB81:CB83"/>
    <mergeCell ref="CC81:CC83"/>
    <mergeCell ref="CB84:CB86"/>
    <mergeCell ref="CC84:CC86"/>
    <mergeCell ref="CB90:CB92"/>
    <mergeCell ref="CC90:CC92"/>
    <mergeCell ref="BV84:BV86"/>
    <mergeCell ref="BW84:BW86"/>
    <mergeCell ref="BV87:BV89"/>
    <mergeCell ref="BW87:BW89"/>
    <mergeCell ref="BZ84:BZ86"/>
    <mergeCell ref="BY87:BY89"/>
    <mergeCell ref="BZ87:BZ89"/>
    <mergeCell ref="BY90:BY92"/>
    <mergeCell ref="BZ90:BZ92"/>
    <mergeCell ref="BZ75:BZ77"/>
    <mergeCell ref="BR84:BR86"/>
    <mergeCell ref="BS84:BS86"/>
    <mergeCell ref="BR90:BR92"/>
    <mergeCell ref="BS90:BS92"/>
    <mergeCell ref="BR93:BR95"/>
    <mergeCell ref="BS93:BS95"/>
    <mergeCell ref="BR66:BR68"/>
    <mergeCell ref="BS66:BS68"/>
    <mergeCell ref="BR69:BR71"/>
    <mergeCell ref="BS69:BS71"/>
    <mergeCell ref="BR72:BR74"/>
    <mergeCell ref="BS72:BS74"/>
    <mergeCell ref="BR75:BR77"/>
    <mergeCell ref="BS75:BS77"/>
    <mergeCell ref="BV75:BV77"/>
    <mergeCell ref="BW75:BW77"/>
    <mergeCell ref="BV78:BV80"/>
    <mergeCell ref="BW78:BW80"/>
    <mergeCell ref="BV81:BV83"/>
    <mergeCell ref="BW81:BW83"/>
    <mergeCell ref="BV66:BV68"/>
    <mergeCell ref="BV93:BV95"/>
    <mergeCell ref="BR96:BR98"/>
    <mergeCell ref="BS96:BS98"/>
    <mergeCell ref="BR99:BR104"/>
    <mergeCell ref="BS99:BS104"/>
    <mergeCell ref="CB6:CB8"/>
    <mergeCell ref="CC6:CC8"/>
    <mergeCell ref="CB9:CB11"/>
    <mergeCell ref="CC9:CC11"/>
    <mergeCell ref="CB12:CB14"/>
    <mergeCell ref="CC12:CC14"/>
    <mergeCell ref="CB15:CB17"/>
    <mergeCell ref="CC15:CC17"/>
    <mergeCell ref="CB18:CB20"/>
    <mergeCell ref="CC18:CC20"/>
    <mergeCell ref="CB21:CB23"/>
    <mergeCell ref="CC21:CC23"/>
    <mergeCell ref="CB24:CB26"/>
    <mergeCell ref="CC24:CC26"/>
    <mergeCell ref="CB27:CB29"/>
    <mergeCell ref="CC27:CC29"/>
    <mergeCell ref="CB30:CB32"/>
    <mergeCell ref="CC30:CC32"/>
    <mergeCell ref="CC63:CC65"/>
    <mergeCell ref="CB66:CB68"/>
    <mergeCell ref="CC66:CC68"/>
    <mergeCell ref="CB69:CB71"/>
    <mergeCell ref="CC69:CC71"/>
    <mergeCell ref="CB72:CB74"/>
    <mergeCell ref="CC72:CC74"/>
    <mergeCell ref="BR78:BR80"/>
    <mergeCell ref="BS78:BS80"/>
    <mergeCell ref="BR81:BR83"/>
    <mergeCell ref="BR6:BR8"/>
    <mergeCell ref="BS6:BS8"/>
    <mergeCell ref="BR9:BR11"/>
    <mergeCell ref="BS9:BS11"/>
    <mergeCell ref="BR12:BR14"/>
    <mergeCell ref="BS12:BS14"/>
    <mergeCell ref="BR15:BR17"/>
    <mergeCell ref="BS15:BS17"/>
    <mergeCell ref="BR18:BR20"/>
    <mergeCell ref="BS18:BS20"/>
    <mergeCell ref="BR21:BR23"/>
    <mergeCell ref="BS21:BS23"/>
    <mergeCell ref="BR24:BR26"/>
    <mergeCell ref="BS24:BS26"/>
    <mergeCell ref="BR27:BR29"/>
    <mergeCell ref="BS27:BS29"/>
    <mergeCell ref="BR30:BR32"/>
    <mergeCell ref="BS30:BS32"/>
    <mergeCell ref="BH72:BH74"/>
    <mergeCell ref="BI72:BI74"/>
    <mergeCell ref="BH75:BH77"/>
    <mergeCell ref="BI75:BI77"/>
    <mergeCell ref="BH78:BH80"/>
    <mergeCell ref="BI78:BI80"/>
    <mergeCell ref="BH81:BH83"/>
    <mergeCell ref="BI81:BI83"/>
    <mergeCell ref="BH84:BH86"/>
    <mergeCell ref="BI84:BI86"/>
    <mergeCell ref="BH90:BH92"/>
    <mergeCell ref="BI90:BI92"/>
    <mergeCell ref="BH93:BH95"/>
    <mergeCell ref="BI93:BI95"/>
    <mergeCell ref="BH96:BH98"/>
    <mergeCell ref="BI96:BI98"/>
    <mergeCell ref="BH99:BH104"/>
    <mergeCell ref="BI99:BI104"/>
    <mergeCell ref="AX90:AX92"/>
    <mergeCell ref="AY90:AY92"/>
    <mergeCell ref="AX93:AX95"/>
    <mergeCell ref="AY93:AY95"/>
    <mergeCell ref="AX96:AX98"/>
    <mergeCell ref="AY96:AY98"/>
    <mergeCell ref="AX99:AX104"/>
    <mergeCell ref="AY99:AY104"/>
    <mergeCell ref="BH6:BH8"/>
    <mergeCell ref="BI6:BI8"/>
    <mergeCell ref="BH9:BH11"/>
    <mergeCell ref="BI9:BI11"/>
    <mergeCell ref="BH12:BH14"/>
    <mergeCell ref="BI12:BI14"/>
    <mergeCell ref="BH15:BH17"/>
    <mergeCell ref="BI15:BI17"/>
    <mergeCell ref="BH18:BH20"/>
    <mergeCell ref="BI18:BI20"/>
    <mergeCell ref="BH21:BH23"/>
    <mergeCell ref="BI21:BI23"/>
    <mergeCell ref="BH24:BH26"/>
    <mergeCell ref="BI24:BI26"/>
    <mergeCell ref="BH27:BH29"/>
    <mergeCell ref="BI27:BI29"/>
    <mergeCell ref="BH30:BH32"/>
    <mergeCell ref="BI30:BI32"/>
    <mergeCell ref="BH33:BH35"/>
    <mergeCell ref="BI33:BI35"/>
    <mergeCell ref="BH36:BH38"/>
    <mergeCell ref="BI36:BI38"/>
    <mergeCell ref="BH69:BH71"/>
    <mergeCell ref="BI69:BI71"/>
    <mergeCell ref="AX48:AX50"/>
    <mergeCell ref="AY48:AY50"/>
    <mergeCell ref="AX51:AX53"/>
    <mergeCell ref="AY51:AY53"/>
    <mergeCell ref="AX54:AX56"/>
    <mergeCell ref="AY54:AY56"/>
    <mergeCell ref="AX66:AX68"/>
    <mergeCell ref="AY66:AY68"/>
    <mergeCell ref="AX69:AX71"/>
    <mergeCell ref="AY69:AY71"/>
    <mergeCell ref="AX72:AX74"/>
    <mergeCell ref="AY72:AY74"/>
    <mergeCell ref="AX75:AX77"/>
    <mergeCell ref="AY75:AY77"/>
    <mergeCell ref="AX78:AX80"/>
    <mergeCell ref="AY78:AY80"/>
    <mergeCell ref="AX81:AX83"/>
    <mergeCell ref="AY81:AY83"/>
    <mergeCell ref="AY60:AY62"/>
    <mergeCell ref="AX63:AX65"/>
    <mergeCell ref="AN78:AN80"/>
    <mergeCell ref="AO78:AO80"/>
    <mergeCell ref="AN81:AN83"/>
    <mergeCell ref="AO81:AO83"/>
    <mergeCell ref="AN84:AN86"/>
    <mergeCell ref="AO84:AO86"/>
    <mergeCell ref="AN90:AN92"/>
    <mergeCell ref="AO90:AO92"/>
    <mergeCell ref="AN93:AN95"/>
    <mergeCell ref="AO93:AO95"/>
    <mergeCell ref="AN96:AN98"/>
    <mergeCell ref="AO96:AO98"/>
    <mergeCell ref="AN99:AN104"/>
    <mergeCell ref="AO99:AO104"/>
    <mergeCell ref="AX6:AX8"/>
    <mergeCell ref="AY6:AY8"/>
    <mergeCell ref="AX9:AX11"/>
    <mergeCell ref="AY9:AY11"/>
    <mergeCell ref="AX12:AX14"/>
    <mergeCell ref="AY12:AY14"/>
    <mergeCell ref="AX15:AX17"/>
    <mergeCell ref="AY15:AY17"/>
    <mergeCell ref="AX18:AX20"/>
    <mergeCell ref="AY18:AY20"/>
    <mergeCell ref="AX21:AX23"/>
    <mergeCell ref="AY21:AY23"/>
    <mergeCell ref="AX24:AX26"/>
    <mergeCell ref="AY24:AY26"/>
    <mergeCell ref="AX27:AX29"/>
    <mergeCell ref="AY27:AY29"/>
    <mergeCell ref="AX30:AX32"/>
    <mergeCell ref="AY30:AY32"/>
    <mergeCell ref="AD81:AD83"/>
    <mergeCell ref="AE81:AE83"/>
    <mergeCell ref="AD84:AD86"/>
    <mergeCell ref="AE84:AE86"/>
    <mergeCell ref="AD90:AD92"/>
    <mergeCell ref="AE90:AE92"/>
    <mergeCell ref="AD93:AD95"/>
    <mergeCell ref="AE93:AE95"/>
    <mergeCell ref="AD96:AD98"/>
    <mergeCell ref="AE96:AE98"/>
    <mergeCell ref="AD99:AD104"/>
    <mergeCell ref="AE99:AE104"/>
    <mergeCell ref="AN6:AN8"/>
    <mergeCell ref="AO6:AO8"/>
    <mergeCell ref="AN9:AN11"/>
    <mergeCell ref="AO9:AO11"/>
    <mergeCell ref="AN12:AN14"/>
    <mergeCell ref="AO12:AO14"/>
    <mergeCell ref="AN15:AN17"/>
    <mergeCell ref="AO15:AO17"/>
    <mergeCell ref="AN18:AN20"/>
    <mergeCell ref="AO18:AO20"/>
    <mergeCell ref="AN21:AN23"/>
    <mergeCell ref="AO21:AO23"/>
    <mergeCell ref="AN24:AN26"/>
    <mergeCell ref="AO24:AO26"/>
    <mergeCell ref="AN27:AN29"/>
    <mergeCell ref="AO27:AO29"/>
    <mergeCell ref="AN30:AN32"/>
    <mergeCell ref="AO30:AO32"/>
    <mergeCell ref="AN33:AN35"/>
    <mergeCell ref="AO36:AO38"/>
    <mergeCell ref="T84:T86"/>
    <mergeCell ref="U84:U86"/>
    <mergeCell ref="T90:T92"/>
    <mergeCell ref="U90:U92"/>
    <mergeCell ref="T93:T95"/>
    <mergeCell ref="U93:U95"/>
    <mergeCell ref="T96:T98"/>
    <mergeCell ref="U96:U98"/>
    <mergeCell ref="T99:T104"/>
    <mergeCell ref="U99:U104"/>
    <mergeCell ref="AD6:AD8"/>
    <mergeCell ref="AE6:AE8"/>
    <mergeCell ref="AD9:AD11"/>
    <mergeCell ref="AE9:AE11"/>
    <mergeCell ref="AD12:AD14"/>
    <mergeCell ref="AE12:AE14"/>
    <mergeCell ref="AD15:AD17"/>
    <mergeCell ref="AE15:AE17"/>
    <mergeCell ref="AD18:AD20"/>
    <mergeCell ref="AE18:AE20"/>
    <mergeCell ref="AD21:AD23"/>
    <mergeCell ref="AE21:AE23"/>
    <mergeCell ref="AD24:AD26"/>
    <mergeCell ref="AE24:AE26"/>
    <mergeCell ref="AD27:AD29"/>
    <mergeCell ref="AE27:AE29"/>
    <mergeCell ref="AD30:AD32"/>
    <mergeCell ref="AD39:AD41"/>
    <mergeCell ref="AE39:AE41"/>
    <mergeCell ref="AD48:AD50"/>
    <mergeCell ref="AE48:AE50"/>
    <mergeCell ref="AD51:AD53"/>
    <mergeCell ref="U54:U56"/>
    <mergeCell ref="T57:T59"/>
    <mergeCell ref="U57:U59"/>
    <mergeCell ref="T60:T62"/>
    <mergeCell ref="U60:U62"/>
    <mergeCell ref="T63:T65"/>
    <mergeCell ref="U63:U65"/>
    <mergeCell ref="T66:T68"/>
    <mergeCell ref="U66:U68"/>
    <mergeCell ref="T69:T71"/>
    <mergeCell ref="U69:U71"/>
    <mergeCell ref="U75:U77"/>
    <mergeCell ref="T78:T80"/>
    <mergeCell ref="U78:U80"/>
    <mergeCell ref="T81:T83"/>
    <mergeCell ref="U81:U83"/>
    <mergeCell ref="T72:T74"/>
    <mergeCell ref="U72:U74"/>
    <mergeCell ref="T75:T77"/>
    <mergeCell ref="J84:J86"/>
    <mergeCell ref="K84:K86"/>
    <mergeCell ref="J90:J92"/>
    <mergeCell ref="K90:K92"/>
    <mergeCell ref="J93:J95"/>
    <mergeCell ref="K93:K95"/>
    <mergeCell ref="J96:J98"/>
    <mergeCell ref="K96:K98"/>
    <mergeCell ref="J99:J104"/>
    <mergeCell ref="K99:K104"/>
    <mergeCell ref="U9:U11"/>
    <mergeCell ref="T12:T14"/>
    <mergeCell ref="U12:U14"/>
    <mergeCell ref="T15:T17"/>
    <mergeCell ref="U15:U17"/>
    <mergeCell ref="T18:T20"/>
    <mergeCell ref="U18:U20"/>
    <mergeCell ref="T21:T23"/>
    <mergeCell ref="U21:U23"/>
    <mergeCell ref="T24:T26"/>
    <mergeCell ref="U24:U26"/>
    <mergeCell ref="T27:T29"/>
    <mergeCell ref="U27:U29"/>
    <mergeCell ref="T30:T32"/>
    <mergeCell ref="U30:U32"/>
    <mergeCell ref="T33:T35"/>
    <mergeCell ref="U33:U35"/>
    <mergeCell ref="T39:T41"/>
    <mergeCell ref="U39:U41"/>
    <mergeCell ref="T48:T50"/>
    <mergeCell ref="U48:U50"/>
    <mergeCell ref="T51:T53"/>
    <mergeCell ref="J57:J59"/>
    <mergeCell ref="K57:K59"/>
    <mergeCell ref="J60:J62"/>
    <mergeCell ref="K60:K62"/>
    <mergeCell ref="J63:J65"/>
    <mergeCell ref="K63:K65"/>
    <mergeCell ref="J66:J68"/>
    <mergeCell ref="K66:K68"/>
    <mergeCell ref="J69:J71"/>
    <mergeCell ref="K69:K71"/>
    <mergeCell ref="J72:J74"/>
    <mergeCell ref="K72:K74"/>
    <mergeCell ref="J75:J77"/>
    <mergeCell ref="K75:K77"/>
    <mergeCell ref="J78:J80"/>
    <mergeCell ref="K78:K80"/>
    <mergeCell ref="J81:J83"/>
    <mergeCell ref="K81:K83"/>
    <mergeCell ref="J6:J8"/>
    <mergeCell ref="K6:K8"/>
    <mergeCell ref="J9:J11"/>
    <mergeCell ref="K9:K11"/>
    <mergeCell ref="J12:J14"/>
    <mergeCell ref="K12:K14"/>
    <mergeCell ref="J15:J17"/>
    <mergeCell ref="K15:K17"/>
    <mergeCell ref="J18:J20"/>
    <mergeCell ref="K18:K20"/>
    <mergeCell ref="J21:J23"/>
    <mergeCell ref="K21:K23"/>
    <mergeCell ref="J24:J26"/>
    <mergeCell ref="K24:K26"/>
    <mergeCell ref="J27:J29"/>
    <mergeCell ref="K27:K29"/>
    <mergeCell ref="J30:J32"/>
    <mergeCell ref="K30:K32"/>
    <mergeCell ref="DT99:DT104"/>
    <mergeCell ref="DU99:DU104"/>
    <mergeCell ref="DW99:DW104"/>
    <mergeCell ref="DX99:DX104"/>
    <mergeCell ref="DT78:DT80"/>
    <mergeCell ref="DU78:DU80"/>
    <mergeCell ref="DW78:DW80"/>
    <mergeCell ref="DX78:DX80"/>
    <mergeCell ref="DT81:DT83"/>
    <mergeCell ref="DU81:DU83"/>
    <mergeCell ref="DW81:DW83"/>
    <mergeCell ref="DX81:DX83"/>
    <mergeCell ref="DT84:DT86"/>
    <mergeCell ref="DU84:DU86"/>
    <mergeCell ref="DW84:DW86"/>
    <mergeCell ref="DX84:DX86"/>
    <mergeCell ref="DT87:DT89"/>
    <mergeCell ref="DU87:DU89"/>
    <mergeCell ref="DW87:DW89"/>
    <mergeCell ref="DX87:DX89"/>
    <mergeCell ref="DT90:DT92"/>
    <mergeCell ref="DU90:DU92"/>
    <mergeCell ref="DW90:DW92"/>
    <mergeCell ref="DX90:DX92"/>
    <mergeCell ref="DT69:DT71"/>
    <mergeCell ref="DU69:DU71"/>
    <mergeCell ref="DW69:DW71"/>
    <mergeCell ref="DX69:DX71"/>
    <mergeCell ref="DT72:DT74"/>
    <mergeCell ref="DU72:DU74"/>
    <mergeCell ref="DW72:DW74"/>
    <mergeCell ref="DX72:DX74"/>
    <mergeCell ref="DT75:DT77"/>
    <mergeCell ref="DU75:DU77"/>
    <mergeCell ref="DW75:DW77"/>
    <mergeCell ref="DX75:DX77"/>
    <mergeCell ref="DT93:DT95"/>
    <mergeCell ref="DU93:DU95"/>
    <mergeCell ref="DW93:DW95"/>
    <mergeCell ref="DX93:DX95"/>
    <mergeCell ref="DT96:DT98"/>
    <mergeCell ref="DU96:DU98"/>
    <mergeCell ref="DW96:DW98"/>
    <mergeCell ref="DX96:DX98"/>
    <mergeCell ref="DT54:DT56"/>
    <mergeCell ref="DU54:DU56"/>
    <mergeCell ref="DW54:DW56"/>
    <mergeCell ref="DX54:DX56"/>
    <mergeCell ref="DT57:DT59"/>
    <mergeCell ref="DU57:DU59"/>
    <mergeCell ref="DW57:DW59"/>
    <mergeCell ref="DX57:DX59"/>
    <mergeCell ref="DT60:DT62"/>
    <mergeCell ref="DU60:DU62"/>
    <mergeCell ref="DW60:DW62"/>
    <mergeCell ref="DX60:DX62"/>
    <mergeCell ref="DT63:DT65"/>
    <mergeCell ref="DU63:DU65"/>
    <mergeCell ref="DW63:DW65"/>
    <mergeCell ref="DX63:DX65"/>
    <mergeCell ref="DT66:DT68"/>
    <mergeCell ref="DU66:DU68"/>
    <mergeCell ref="DW66:DW68"/>
    <mergeCell ref="DX66:DX68"/>
    <mergeCell ref="DT39:DT41"/>
    <mergeCell ref="DU39:DU41"/>
    <mergeCell ref="DW39:DW41"/>
    <mergeCell ref="DX39:DX41"/>
    <mergeCell ref="DT42:DT44"/>
    <mergeCell ref="DU42:DU44"/>
    <mergeCell ref="DW42:DW44"/>
    <mergeCell ref="DX42:DX44"/>
    <mergeCell ref="DT45:DT47"/>
    <mergeCell ref="DU45:DU47"/>
    <mergeCell ref="DW45:DW47"/>
    <mergeCell ref="DX45:DX47"/>
    <mergeCell ref="DT48:DT50"/>
    <mergeCell ref="DU48:DU50"/>
    <mergeCell ref="DW48:DW50"/>
    <mergeCell ref="DX48:DX50"/>
    <mergeCell ref="DT51:DT53"/>
    <mergeCell ref="DU51:DU53"/>
    <mergeCell ref="DW51:DW53"/>
    <mergeCell ref="DX51:DX53"/>
    <mergeCell ref="DW24:DW26"/>
    <mergeCell ref="DX24:DX26"/>
    <mergeCell ref="DT27:DT29"/>
    <mergeCell ref="DU27:DU29"/>
    <mergeCell ref="DW27:DW29"/>
    <mergeCell ref="DX27:DX29"/>
    <mergeCell ref="DT30:DT32"/>
    <mergeCell ref="DU30:DU32"/>
    <mergeCell ref="DW30:DW32"/>
    <mergeCell ref="DX30:DX32"/>
    <mergeCell ref="DT33:DT35"/>
    <mergeCell ref="DU33:DU35"/>
    <mergeCell ref="DW33:DW35"/>
    <mergeCell ref="DX33:DX35"/>
    <mergeCell ref="DT36:DT38"/>
    <mergeCell ref="DU36:DU38"/>
    <mergeCell ref="DW36:DW38"/>
    <mergeCell ref="DX36:DX38"/>
    <mergeCell ref="DJ90:DJ92"/>
    <mergeCell ref="DK90:DK92"/>
    <mergeCell ref="DM90:DM92"/>
    <mergeCell ref="DN90:DN92"/>
    <mergeCell ref="DR1:EA1"/>
    <mergeCell ref="DR2:EA2"/>
    <mergeCell ref="DT6:DT8"/>
    <mergeCell ref="DU6:DU8"/>
    <mergeCell ref="DW6:DW8"/>
    <mergeCell ref="DX6:DX8"/>
    <mergeCell ref="DT9:DT11"/>
    <mergeCell ref="DU9:DU11"/>
    <mergeCell ref="DW9:DW11"/>
    <mergeCell ref="DX9:DX11"/>
    <mergeCell ref="DT12:DT14"/>
    <mergeCell ref="DU12:DU14"/>
    <mergeCell ref="DW12:DW14"/>
    <mergeCell ref="DX12:DX14"/>
    <mergeCell ref="DT15:DT17"/>
    <mergeCell ref="DU15:DU17"/>
    <mergeCell ref="DW15:DW17"/>
    <mergeCell ref="DX15:DX17"/>
    <mergeCell ref="DT18:DT20"/>
    <mergeCell ref="DU18:DU20"/>
    <mergeCell ref="DW18:DW20"/>
    <mergeCell ref="DX18:DX20"/>
    <mergeCell ref="DT21:DT23"/>
    <mergeCell ref="DU21:DU23"/>
    <mergeCell ref="DW21:DW23"/>
    <mergeCell ref="DX21:DX23"/>
    <mergeCell ref="DT24:DT26"/>
    <mergeCell ref="DU24:DU26"/>
    <mergeCell ref="DJ75:DJ77"/>
    <mergeCell ref="DK75:DK77"/>
    <mergeCell ref="DM75:DM77"/>
    <mergeCell ref="DN75:DN77"/>
    <mergeCell ref="DJ93:DJ95"/>
    <mergeCell ref="DK93:DK95"/>
    <mergeCell ref="DM93:DM95"/>
    <mergeCell ref="DN93:DN95"/>
    <mergeCell ref="DJ96:DJ98"/>
    <mergeCell ref="DK96:DK98"/>
    <mergeCell ref="DM96:DM98"/>
    <mergeCell ref="DN96:DN98"/>
    <mergeCell ref="DJ99:DJ104"/>
    <mergeCell ref="DK99:DK104"/>
    <mergeCell ref="DM99:DM104"/>
    <mergeCell ref="DN99:DN104"/>
    <mergeCell ref="DJ78:DJ80"/>
    <mergeCell ref="DK78:DK80"/>
    <mergeCell ref="DM78:DM80"/>
    <mergeCell ref="DN78:DN80"/>
    <mergeCell ref="DJ81:DJ83"/>
    <mergeCell ref="DK81:DK83"/>
    <mergeCell ref="DM81:DM83"/>
    <mergeCell ref="DN81:DN83"/>
    <mergeCell ref="DJ84:DJ86"/>
    <mergeCell ref="DK84:DK86"/>
    <mergeCell ref="DM84:DM86"/>
    <mergeCell ref="DN84:DN86"/>
    <mergeCell ref="DJ87:DJ89"/>
    <mergeCell ref="DK87:DK89"/>
    <mergeCell ref="DM87:DM89"/>
    <mergeCell ref="DN87:DN89"/>
    <mergeCell ref="DJ60:DJ62"/>
    <mergeCell ref="DK60:DK62"/>
    <mergeCell ref="DM60:DM62"/>
    <mergeCell ref="DN60:DN62"/>
    <mergeCell ref="DJ63:DJ65"/>
    <mergeCell ref="DK63:DK65"/>
    <mergeCell ref="DM63:DM65"/>
    <mergeCell ref="DN63:DN65"/>
    <mergeCell ref="DJ66:DJ68"/>
    <mergeCell ref="DK66:DK68"/>
    <mergeCell ref="DM66:DM68"/>
    <mergeCell ref="DN66:DN68"/>
    <mergeCell ref="DJ69:DJ71"/>
    <mergeCell ref="DK69:DK71"/>
    <mergeCell ref="DM69:DM71"/>
    <mergeCell ref="DN69:DN71"/>
    <mergeCell ref="DJ72:DJ74"/>
    <mergeCell ref="DK72:DK74"/>
    <mergeCell ref="DM72:DM74"/>
    <mergeCell ref="DN72:DN74"/>
    <mergeCell ref="DJ45:DJ47"/>
    <mergeCell ref="DK45:DK47"/>
    <mergeCell ref="DM45:DM47"/>
    <mergeCell ref="DN45:DN47"/>
    <mergeCell ref="DJ48:DJ50"/>
    <mergeCell ref="DK48:DK50"/>
    <mergeCell ref="DM48:DM50"/>
    <mergeCell ref="DN48:DN50"/>
    <mergeCell ref="DJ51:DJ53"/>
    <mergeCell ref="DK51:DK53"/>
    <mergeCell ref="DM51:DM53"/>
    <mergeCell ref="DN51:DN53"/>
    <mergeCell ref="DJ54:DJ56"/>
    <mergeCell ref="DK54:DK56"/>
    <mergeCell ref="DM54:DM56"/>
    <mergeCell ref="DN54:DN56"/>
    <mergeCell ref="DJ57:DJ59"/>
    <mergeCell ref="DK57:DK59"/>
    <mergeCell ref="DM57:DM59"/>
    <mergeCell ref="DN57:DN59"/>
    <mergeCell ref="DJ30:DJ32"/>
    <mergeCell ref="DK30:DK32"/>
    <mergeCell ref="DM30:DM32"/>
    <mergeCell ref="DN30:DN32"/>
    <mergeCell ref="DJ33:DJ35"/>
    <mergeCell ref="DK33:DK35"/>
    <mergeCell ref="DM33:DM35"/>
    <mergeCell ref="DN33:DN35"/>
    <mergeCell ref="DJ36:DJ38"/>
    <mergeCell ref="DK36:DK38"/>
    <mergeCell ref="DM36:DM38"/>
    <mergeCell ref="DN36:DN38"/>
    <mergeCell ref="DJ39:DJ41"/>
    <mergeCell ref="DK39:DK41"/>
    <mergeCell ref="DM39:DM41"/>
    <mergeCell ref="DN39:DN41"/>
    <mergeCell ref="DJ42:DJ44"/>
    <mergeCell ref="DK42:DK44"/>
    <mergeCell ref="DM42:DM44"/>
    <mergeCell ref="DN42:DN44"/>
    <mergeCell ref="DQ12:DQ14"/>
    <mergeCell ref="DP15:DP17"/>
    <mergeCell ref="DQ15:DQ17"/>
    <mergeCell ref="DJ18:DJ20"/>
    <mergeCell ref="DK18:DK20"/>
    <mergeCell ref="DM18:DM20"/>
    <mergeCell ref="DN18:DN20"/>
    <mergeCell ref="DJ21:DJ23"/>
    <mergeCell ref="DK21:DK23"/>
    <mergeCell ref="DM21:DM23"/>
    <mergeCell ref="DN21:DN23"/>
    <mergeCell ref="DJ24:DJ26"/>
    <mergeCell ref="DK24:DK26"/>
    <mergeCell ref="DM24:DM26"/>
    <mergeCell ref="DN24:DN26"/>
    <mergeCell ref="DJ27:DJ29"/>
    <mergeCell ref="DK27:DK29"/>
    <mergeCell ref="DM27:DM29"/>
    <mergeCell ref="DN27:DN29"/>
    <mergeCell ref="CS72:CS74"/>
    <mergeCell ref="CT72:CT74"/>
    <mergeCell ref="CS75:CS77"/>
    <mergeCell ref="CT75:CT77"/>
    <mergeCell ref="CS48:CS50"/>
    <mergeCell ref="CT48:CT50"/>
    <mergeCell ref="CS51:CS53"/>
    <mergeCell ref="CT51:CT53"/>
    <mergeCell ref="CS54:CS56"/>
    <mergeCell ref="DH1:DQ1"/>
    <mergeCell ref="DH2:DQ2"/>
    <mergeCell ref="DJ6:DJ8"/>
    <mergeCell ref="DK6:DK8"/>
    <mergeCell ref="DM6:DM8"/>
    <mergeCell ref="DN6:DN8"/>
    <mergeCell ref="DJ9:DJ11"/>
    <mergeCell ref="DK9:DK11"/>
    <mergeCell ref="DM9:DM11"/>
    <mergeCell ref="DN9:DN11"/>
    <mergeCell ref="DJ12:DJ14"/>
    <mergeCell ref="DK12:DK14"/>
    <mergeCell ref="DM12:DM14"/>
    <mergeCell ref="DN12:DN14"/>
    <mergeCell ref="DJ15:DJ17"/>
    <mergeCell ref="DK15:DK17"/>
    <mergeCell ref="DM15:DM17"/>
    <mergeCell ref="DN15:DN17"/>
    <mergeCell ref="DP6:DP8"/>
    <mergeCell ref="DQ6:DQ8"/>
    <mergeCell ref="DP9:DP11"/>
    <mergeCell ref="DQ9:DQ11"/>
    <mergeCell ref="DP12:DP14"/>
    <mergeCell ref="CL78:CL80"/>
    <mergeCell ref="CM78:CM80"/>
    <mergeCell ref="CL81:CL83"/>
    <mergeCell ref="CM81:CM83"/>
    <mergeCell ref="CL84:CL86"/>
    <mergeCell ref="CM84:CM86"/>
    <mergeCell ref="CL90:CL92"/>
    <mergeCell ref="CM90:CM92"/>
    <mergeCell ref="CL93:CL95"/>
    <mergeCell ref="CS93:CS95"/>
    <mergeCell ref="CT93:CT95"/>
    <mergeCell ref="CS96:CS98"/>
    <mergeCell ref="CT96:CT98"/>
    <mergeCell ref="CS99:CS104"/>
    <mergeCell ref="CT99:CT104"/>
    <mergeCell ref="CN2:CW2"/>
    <mergeCell ref="CS78:CS80"/>
    <mergeCell ref="CT78:CT80"/>
    <mergeCell ref="CS81:CS83"/>
    <mergeCell ref="CT81:CT83"/>
    <mergeCell ref="CS84:CS86"/>
    <mergeCell ref="CT84:CT86"/>
    <mergeCell ref="CS87:CS89"/>
    <mergeCell ref="CT87:CT89"/>
    <mergeCell ref="CS90:CS92"/>
    <mergeCell ref="CT90:CT92"/>
    <mergeCell ref="CS63:CS65"/>
    <mergeCell ref="CT63:CT65"/>
    <mergeCell ref="CS66:CS68"/>
    <mergeCell ref="CT66:CT68"/>
    <mergeCell ref="CS69:CS71"/>
    <mergeCell ref="CT69:CT71"/>
    <mergeCell ref="CJ84:CJ86"/>
    <mergeCell ref="CI87:CI89"/>
    <mergeCell ref="CJ87:CJ89"/>
    <mergeCell ref="CI90:CI92"/>
    <mergeCell ref="CJ90:CJ92"/>
    <mergeCell ref="CI93:CI95"/>
    <mergeCell ref="CJ93:CJ95"/>
    <mergeCell ref="CI66:CI68"/>
    <mergeCell ref="CJ66:CJ68"/>
    <mergeCell ref="CP96:CP98"/>
    <mergeCell ref="CQ96:CQ98"/>
    <mergeCell ref="CP99:CP104"/>
    <mergeCell ref="CM36:CM38"/>
    <mergeCell ref="CM39:CM41"/>
    <mergeCell ref="CM48:CM50"/>
    <mergeCell ref="CL51:CL53"/>
    <mergeCell ref="CM51:CM53"/>
    <mergeCell ref="CL54:CL56"/>
    <mergeCell ref="CM54:CM56"/>
    <mergeCell ref="CL57:CL59"/>
    <mergeCell ref="CM57:CM59"/>
    <mergeCell ref="CL60:CL62"/>
    <mergeCell ref="CM60:CM62"/>
    <mergeCell ref="CL63:CL65"/>
    <mergeCell ref="CM63:CM65"/>
    <mergeCell ref="CL66:CL68"/>
    <mergeCell ref="CM66:CM68"/>
    <mergeCell ref="CM69:CM71"/>
    <mergeCell ref="CL72:CL74"/>
    <mergeCell ref="CM72:CM74"/>
    <mergeCell ref="CL75:CL77"/>
    <mergeCell ref="CM75:CM77"/>
    <mergeCell ref="CM9:CM11"/>
    <mergeCell ref="CM12:CM14"/>
    <mergeCell ref="CM15:CM17"/>
    <mergeCell ref="CM18:CM20"/>
    <mergeCell ref="CM21:CM23"/>
    <mergeCell ref="CM24:CM26"/>
    <mergeCell ref="CM27:CM29"/>
    <mergeCell ref="CM30:CM32"/>
    <mergeCell ref="CM33:CM35"/>
    <mergeCell ref="CJ57:CJ59"/>
    <mergeCell ref="CI60:CI62"/>
    <mergeCell ref="CJ60:CJ62"/>
    <mergeCell ref="CJ33:CJ35"/>
    <mergeCell ref="CI6:CI8"/>
    <mergeCell ref="CI96:CI98"/>
    <mergeCell ref="CJ96:CJ98"/>
    <mergeCell ref="CI99:CI104"/>
    <mergeCell ref="CJ99:CJ104"/>
    <mergeCell ref="CJ63:CJ65"/>
    <mergeCell ref="CI36:CI38"/>
    <mergeCell ref="CJ36:CJ38"/>
    <mergeCell ref="CI39:CI41"/>
    <mergeCell ref="CJ39:CJ41"/>
    <mergeCell ref="CI42:CI44"/>
    <mergeCell ref="CJ42:CJ44"/>
    <mergeCell ref="CI45:CI47"/>
    <mergeCell ref="CJ45:CJ47"/>
    <mergeCell ref="CI48:CI50"/>
    <mergeCell ref="CJ48:CJ50"/>
    <mergeCell ref="CI81:CI83"/>
    <mergeCell ref="CJ81:CJ83"/>
    <mergeCell ref="CI84:CI86"/>
    <mergeCell ref="CD2:CM2"/>
    <mergeCell ref="CS6:CS8"/>
    <mergeCell ref="CT6:CT8"/>
    <mergeCell ref="CS9:CS11"/>
    <mergeCell ref="CT9:CT11"/>
    <mergeCell ref="CS12:CS14"/>
    <mergeCell ref="CT12:CT14"/>
    <mergeCell ref="CS15:CS17"/>
    <mergeCell ref="CT15:CT17"/>
    <mergeCell ref="CS18:CS20"/>
    <mergeCell ref="CT18:CT20"/>
    <mergeCell ref="CS21:CS23"/>
    <mergeCell ref="CT21:CT23"/>
    <mergeCell ref="CS24:CS26"/>
    <mergeCell ref="CT24:CT26"/>
    <mergeCell ref="CS27:CS29"/>
    <mergeCell ref="CT27:CT29"/>
    <mergeCell ref="CI21:CI23"/>
    <mergeCell ref="CJ21:CJ23"/>
    <mergeCell ref="CI24:CI26"/>
    <mergeCell ref="CJ24:CJ26"/>
    <mergeCell ref="CI27:CI29"/>
    <mergeCell ref="CJ27:CJ29"/>
    <mergeCell ref="CF6:CF8"/>
    <mergeCell ref="CF9:CF11"/>
    <mergeCell ref="CF12:CF14"/>
    <mergeCell ref="CF15:CF17"/>
    <mergeCell ref="CF18:CF20"/>
    <mergeCell ref="CF21:CF23"/>
    <mergeCell ref="CG24:CG26"/>
    <mergeCell ref="CG27:CG29"/>
    <mergeCell ref="CM6:CM8"/>
    <mergeCell ref="CF63:CF65"/>
    <mergeCell ref="CI69:CI71"/>
    <mergeCell ref="CJ69:CJ71"/>
    <mergeCell ref="CI72:CI74"/>
    <mergeCell ref="CJ72:CJ74"/>
    <mergeCell ref="CI75:CI77"/>
    <mergeCell ref="CJ75:CJ77"/>
    <mergeCell ref="CI78:CI80"/>
    <mergeCell ref="CJ78:CJ80"/>
    <mergeCell ref="BY45:BY47"/>
    <mergeCell ref="BZ45:BZ47"/>
    <mergeCell ref="BY63:BY65"/>
    <mergeCell ref="BZ63:BZ65"/>
    <mergeCell ref="BY66:BY68"/>
    <mergeCell ref="BZ66:BZ68"/>
    <mergeCell ref="BY69:BY71"/>
    <mergeCell ref="BZ69:BZ71"/>
    <mergeCell ref="BY72:BY74"/>
    <mergeCell ref="BZ72:BZ74"/>
    <mergeCell ref="BY75:BY77"/>
    <mergeCell ref="CF66:CF68"/>
    <mergeCell ref="CF69:CF71"/>
    <mergeCell ref="CF72:CF74"/>
    <mergeCell ref="CF75:CF77"/>
    <mergeCell ref="CF48:CF50"/>
    <mergeCell ref="CF51:CF53"/>
    <mergeCell ref="CF54:CF56"/>
    <mergeCell ref="CF57:CF59"/>
    <mergeCell ref="CG63:CG65"/>
    <mergeCell ref="CG66:CG68"/>
    <mergeCell ref="CG69:CG71"/>
    <mergeCell ref="CG48:CG50"/>
    <mergeCell ref="CS30:CS32"/>
    <mergeCell ref="CT30:CT32"/>
    <mergeCell ref="CS33:CS35"/>
    <mergeCell ref="CI51:CI53"/>
    <mergeCell ref="CJ51:CJ53"/>
    <mergeCell ref="CI54:CI56"/>
    <mergeCell ref="CJ54:CJ56"/>
    <mergeCell ref="CI57:CI59"/>
    <mergeCell ref="CI63:CI65"/>
    <mergeCell ref="CI30:CI32"/>
    <mergeCell ref="CJ30:CJ32"/>
    <mergeCell ref="CI33:CI35"/>
    <mergeCell ref="CT54:CT56"/>
    <mergeCell ref="CS57:CS59"/>
    <mergeCell ref="CT57:CT59"/>
    <mergeCell ref="CS60:CS62"/>
    <mergeCell ref="CT60:CT62"/>
    <mergeCell ref="CP36:CP38"/>
    <mergeCell ref="CQ36:CQ38"/>
    <mergeCell ref="CP39:CP41"/>
    <mergeCell ref="CQ39:CQ41"/>
    <mergeCell ref="CP33:CP35"/>
    <mergeCell ref="CQ33:CQ35"/>
    <mergeCell ref="CT33:CT35"/>
    <mergeCell ref="CS36:CS38"/>
    <mergeCell ref="CT36:CT38"/>
    <mergeCell ref="CS39:CS41"/>
    <mergeCell ref="CT39:CT41"/>
    <mergeCell ref="CS42:CS44"/>
    <mergeCell ref="CT42:CT44"/>
    <mergeCell ref="CS45:CS47"/>
    <mergeCell ref="CT45:CT47"/>
    <mergeCell ref="BO84:BO86"/>
    <mergeCell ref="BP84:BP86"/>
    <mergeCell ref="BO87:BO89"/>
    <mergeCell ref="BP87:BP89"/>
    <mergeCell ref="BO60:BO62"/>
    <mergeCell ref="BW69:BW71"/>
    <mergeCell ref="BV72:BV74"/>
    <mergeCell ref="BW72:BW74"/>
    <mergeCell ref="BV57:BV59"/>
    <mergeCell ref="BW57:BW59"/>
    <mergeCell ref="BV60:BV62"/>
    <mergeCell ref="BW60:BW62"/>
    <mergeCell ref="BW63:BW65"/>
    <mergeCell ref="CJ6:CJ8"/>
    <mergeCell ref="CI9:CI11"/>
    <mergeCell ref="CJ9:CJ11"/>
    <mergeCell ref="CI12:CI14"/>
    <mergeCell ref="CJ12:CJ14"/>
    <mergeCell ref="CI15:CI17"/>
    <mergeCell ref="CJ15:CJ17"/>
    <mergeCell ref="CI18:CI20"/>
    <mergeCell ref="CJ18:CJ20"/>
    <mergeCell ref="BY78:BY80"/>
    <mergeCell ref="BZ78:BZ80"/>
    <mergeCell ref="BY81:BY83"/>
    <mergeCell ref="BZ81:BZ83"/>
    <mergeCell ref="BY33:BY35"/>
    <mergeCell ref="BZ33:BZ35"/>
    <mergeCell ref="BY36:BY38"/>
    <mergeCell ref="BZ36:BZ38"/>
    <mergeCell ref="BY39:BY41"/>
    <mergeCell ref="BZ39:BZ41"/>
    <mergeCell ref="BO72:BO74"/>
    <mergeCell ref="BP72:BP74"/>
    <mergeCell ref="BY48:BY50"/>
    <mergeCell ref="BZ48:BZ50"/>
    <mergeCell ref="BY51:BY53"/>
    <mergeCell ref="BZ51:BZ53"/>
    <mergeCell ref="BY54:BY56"/>
    <mergeCell ref="BZ54:BZ56"/>
    <mergeCell ref="BY57:BY59"/>
    <mergeCell ref="BZ57:BZ59"/>
    <mergeCell ref="BY60:BY62"/>
    <mergeCell ref="BZ60:BZ62"/>
    <mergeCell ref="BO78:BO80"/>
    <mergeCell ref="BP78:BP80"/>
    <mergeCell ref="BO81:BO83"/>
    <mergeCell ref="BP81:BP83"/>
    <mergeCell ref="BR51:BR53"/>
    <mergeCell ref="BS51:BS53"/>
    <mergeCell ref="BR54:BR56"/>
    <mergeCell ref="BS54:BS56"/>
    <mergeCell ref="BR57:BR59"/>
    <mergeCell ref="BS57:BS59"/>
    <mergeCell ref="BR60:BR62"/>
    <mergeCell ref="BS60:BS62"/>
    <mergeCell ref="BR63:BR65"/>
    <mergeCell ref="BS63:BS65"/>
    <mergeCell ref="BR48:BR50"/>
    <mergeCell ref="BS48:BS50"/>
    <mergeCell ref="BS81:BS83"/>
    <mergeCell ref="BO99:BO104"/>
    <mergeCell ref="BP99:BP104"/>
    <mergeCell ref="BM84:BM86"/>
    <mergeCell ref="BL69:BL71"/>
    <mergeCell ref="BM69:BM71"/>
    <mergeCell ref="BL72:BL74"/>
    <mergeCell ref="BM72:BM74"/>
    <mergeCell ref="BL75:BL77"/>
    <mergeCell ref="BJ2:BS2"/>
    <mergeCell ref="BY6:BY8"/>
    <mergeCell ref="BZ6:BZ8"/>
    <mergeCell ref="BY9:BY11"/>
    <mergeCell ref="BZ9:BZ11"/>
    <mergeCell ref="BY12:BY14"/>
    <mergeCell ref="BZ12:BZ14"/>
    <mergeCell ref="BY15:BY17"/>
    <mergeCell ref="BZ15:BZ17"/>
    <mergeCell ref="BT2:CC2"/>
    <mergeCell ref="BO75:BO77"/>
    <mergeCell ref="BP75:BP77"/>
    <mergeCell ref="BO45:BO47"/>
    <mergeCell ref="BP45:BP47"/>
    <mergeCell ref="BO48:BO50"/>
    <mergeCell ref="BP48:BP50"/>
    <mergeCell ref="BO51:BO53"/>
    <mergeCell ref="BP51:BP53"/>
    <mergeCell ref="BO54:BO56"/>
    <mergeCell ref="BP54:BP56"/>
    <mergeCell ref="BO57:BO59"/>
    <mergeCell ref="BP57:BP59"/>
    <mergeCell ref="BV30:BV32"/>
    <mergeCell ref="BP69:BP71"/>
    <mergeCell ref="BE87:BE89"/>
    <mergeCell ref="BF87:BF89"/>
    <mergeCell ref="BE90:BE92"/>
    <mergeCell ref="BF90:BF92"/>
    <mergeCell ref="BE63:BE65"/>
    <mergeCell ref="BF63:BF65"/>
    <mergeCell ref="BE81:BE83"/>
    <mergeCell ref="AX57:AX59"/>
    <mergeCell ref="AY57:AY59"/>
    <mergeCell ref="BP90:BP92"/>
    <mergeCell ref="BK48:BK50"/>
    <mergeCell ref="BL84:BL86"/>
    <mergeCell ref="BE99:BE104"/>
    <mergeCell ref="BF99:BF104"/>
    <mergeCell ref="AZ2:BI2"/>
    <mergeCell ref="BO6:BO8"/>
    <mergeCell ref="BP6:BP8"/>
    <mergeCell ref="BO9:BO11"/>
    <mergeCell ref="BP9:BP11"/>
    <mergeCell ref="BO12:BO14"/>
    <mergeCell ref="BP12:BP14"/>
    <mergeCell ref="BO15:BO17"/>
    <mergeCell ref="BP15:BP17"/>
    <mergeCell ref="BO18:BO20"/>
    <mergeCell ref="BP18:BP20"/>
    <mergeCell ref="BO21:BO23"/>
    <mergeCell ref="BP21:BP23"/>
    <mergeCell ref="BO24:BO26"/>
    <mergeCell ref="BP24:BP26"/>
    <mergeCell ref="BO27:BO29"/>
    <mergeCell ref="BP27:BP29"/>
    <mergeCell ref="BP96:BP98"/>
    <mergeCell ref="BC6:BC8"/>
    <mergeCell ref="BB24:BB26"/>
    <mergeCell ref="BC24:BC26"/>
    <mergeCell ref="BB27:BB29"/>
    <mergeCell ref="BC27:BC29"/>
    <mergeCell ref="AX33:AX35"/>
    <mergeCell ref="AY33:AY35"/>
    <mergeCell ref="AX36:AX38"/>
    <mergeCell ref="AY36:AY38"/>
    <mergeCell ref="AV90:AV92"/>
    <mergeCell ref="BE48:BE50"/>
    <mergeCell ref="BF48:BF50"/>
    <mergeCell ref="BE51:BE53"/>
    <mergeCell ref="BF51:BF53"/>
    <mergeCell ref="BE54:BE56"/>
    <mergeCell ref="BF54:BF56"/>
    <mergeCell ref="BE57:BE59"/>
    <mergeCell ref="BF57:BF59"/>
    <mergeCell ref="BE60:BE62"/>
    <mergeCell ref="BF60:BF62"/>
    <mergeCell ref="BF33:BF35"/>
    <mergeCell ref="BE36:BE38"/>
    <mergeCell ref="BF36:BF38"/>
    <mergeCell ref="BE39:BE41"/>
    <mergeCell ref="BF39:BF41"/>
    <mergeCell ref="BE42:BE44"/>
    <mergeCell ref="BF42:BF44"/>
    <mergeCell ref="BE45:BE47"/>
    <mergeCell ref="BF45:BF47"/>
    <mergeCell ref="BF81:BF83"/>
    <mergeCell ref="BE84:BE86"/>
    <mergeCell ref="BF84:BF86"/>
    <mergeCell ref="AV30:AV32"/>
    <mergeCell ref="AU33:AU35"/>
    <mergeCell ref="AV33:AV35"/>
    <mergeCell ref="AV66:AV68"/>
    <mergeCell ref="AU69:AU71"/>
    <mergeCell ref="AV69:AV71"/>
    <mergeCell ref="AU72:AU74"/>
    <mergeCell ref="AV72:AV74"/>
    <mergeCell ref="AU75:AU77"/>
    <mergeCell ref="AV75:AV77"/>
    <mergeCell ref="AU78:AU80"/>
    <mergeCell ref="AP2:AY2"/>
    <mergeCell ref="BE6:BE8"/>
    <mergeCell ref="BF6:BF8"/>
    <mergeCell ref="BE9:BE11"/>
    <mergeCell ref="BF9:BF11"/>
    <mergeCell ref="BE12:BE14"/>
    <mergeCell ref="BF12:BF14"/>
    <mergeCell ref="BE15:BE17"/>
    <mergeCell ref="BF15:BF17"/>
    <mergeCell ref="BE18:BE20"/>
    <mergeCell ref="BF18:BF20"/>
    <mergeCell ref="BE21:BE23"/>
    <mergeCell ref="BF21:BF23"/>
    <mergeCell ref="BE24:BE26"/>
    <mergeCell ref="BF24:BF26"/>
    <mergeCell ref="BE27:BE29"/>
    <mergeCell ref="BF27:BF29"/>
    <mergeCell ref="AR27:AR29"/>
    <mergeCell ref="AS27:AS29"/>
    <mergeCell ref="AR6:AR8"/>
    <mergeCell ref="BB6:BB8"/>
    <mergeCell ref="AF2:AO2"/>
    <mergeCell ref="AU6:AU8"/>
    <mergeCell ref="AV6:AV8"/>
    <mergeCell ref="AU9:AU11"/>
    <mergeCell ref="AV9:AV11"/>
    <mergeCell ref="AU12:AU14"/>
    <mergeCell ref="AV12:AV14"/>
    <mergeCell ref="AU15:AU17"/>
    <mergeCell ref="AV15:AV17"/>
    <mergeCell ref="AU18:AU20"/>
    <mergeCell ref="AV18:AV20"/>
    <mergeCell ref="AU21:AU23"/>
    <mergeCell ref="AV21:AV23"/>
    <mergeCell ref="AU24:AU26"/>
    <mergeCell ref="AV24:AV26"/>
    <mergeCell ref="AU27:AU29"/>
    <mergeCell ref="AV27:AV29"/>
    <mergeCell ref="AS6:AS8"/>
    <mergeCell ref="AH9:AH11"/>
    <mergeCell ref="AI9:AI11"/>
    <mergeCell ref="AK6:AK8"/>
    <mergeCell ref="AL6:AL8"/>
    <mergeCell ref="AK9:AK11"/>
    <mergeCell ref="AL9:AL11"/>
    <mergeCell ref="AK12:AK14"/>
    <mergeCell ref="AL12:AL14"/>
    <mergeCell ref="AK15:AK17"/>
    <mergeCell ref="AL15:AL17"/>
    <mergeCell ref="AK18:AK20"/>
    <mergeCell ref="AL18:AL20"/>
    <mergeCell ref="AL21:AL23"/>
    <mergeCell ref="AV36:AV38"/>
    <mergeCell ref="AU39:AU41"/>
    <mergeCell ref="AV39:AV41"/>
    <mergeCell ref="AU42:AU44"/>
    <mergeCell ref="AV42:AV44"/>
    <mergeCell ref="AU45:AU47"/>
    <mergeCell ref="AV45:AV47"/>
    <mergeCell ref="AU48:AU50"/>
    <mergeCell ref="AV48:AV50"/>
    <mergeCell ref="AU51:AU53"/>
    <mergeCell ref="AV51:AV53"/>
    <mergeCell ref="AU54:AU56"/>
    <mergeCell ref="AV54:AV56"/>
    <mergeCell ref="AU57:AU59"/>
    <mergeCell ref="AV57:AV59"/>
    <mergeCell ref="AU60:AU62"/>
    <mergeCell ref="AV60:AV62"/>
    <mergeCell ref="AK78:AK80"/>
    <mergeCell ref="AL78:AL80"/>
    <mergeCell ref="AK81:AK83"/>
    <mergeCell ref="AL81:AL83"/>
    <mergeCell ref="AK51:AK53"/>
    <mergeCell ref="AL51:AL53"/>
    <mergeCell ref="AK54:AK56"/>
    <mergeCell ref="AO33:AO35"/>
    <mergeCell ref="AO48:AO50"/>
    <mergeCell ref="AL54:AL56"/>
    <mergeCell ref="AK57:AK59"/>
    <mergeCell ref="AU93:AU95"/>
    <mergeCell ref="AU66:AU68"/>
    <mergeCell ref="AU96:AU98"/>
    <mergeCell ref="AS42:AS44"/>
    <mergeCell ref="AK63:AK65"/>
    <mergeCell ref="AL63:AL65"/>
    <mergeCell ref="AK66:AK68"/>
    <mergeCell ref="AL66:AL68"/>
    <mergeCell ref="AK69:AK71"/>
    <mergeCell ref="AL69:AL71"/>
    <mergeCell ref="AU63:AU65"/>
    <mergeCell ref="AK90:AK92"/>
    <mergeCell ref="AN51:AN53"/>
    <mergeCell ref="AO51:AO53"/>
    <mergeCell ref="AN54:AN56"/>
    <mergeCell ref="AO54:AO56"/>
    <mergeCell ref="AN57:AN59"/>
    <mergeCell ref="AO57:AO59"/>
    <mergeCell ref="AN60:AN62"/>
    <mergeCell ref="AO60:AO62"/>
    <mergeCell ref="AN63:AN65"/>
    <mergeCell ref="AL39:AL41"/>
    <mergeCell ref="AK42:AK44"/>
    <mergeCell ref="AL42:AL44"/>
    <mergeCell ref="AK45:AK47"/>
    <mergeCell ref="AL45:AL47"/>
    <mergeCell ref="AK48:AK50"/>
    <mergeCell ref="AL48:AL50"/>
    <mergeCell ref="AQ48:AQ50"/>
    <mergeCell ref="AL24:AL26"/>
    <mergeCell ref="AK27:AK29"/>
    <mergeCell ref="AL27:AL29"/>
    <mergeCell ref="AK30:AK32"/>
    <mergeCell ref="AL30:AL32"/>
    <mergeCell ref="AK33:AK35"/>
    <mergeCell ref="AL33:AL35"/>
    <mergeCell ref="AK75:AK77"/>
    <mergeCell ref="AL75:AL77"/>
    <mergeCell ref="AO63:AO65"/>
    <mergeCell ref="AN66:AN68"/>
    <mergeCell ref="AO66:AO68"/>
    <mergeCell ref="AN69:AN71"/>
    <mergeCell ref="AO69:AO71"/>
    <mergeCell ref="AN72:AN74"/>
    <mergeCell ref="AO72:AO74"/>
    <mergeCell ref="AN75:AN77"/>
    <mergeCell ref="AO75:AO77"/>
    <mergeCell ref="AL36:AL38"/>
    <mergeCell ref="AN36:AN38"/>
    <mergeCell ref="V2:AE2"/>
    <mergeCell ref="AA75:AA77"/>
    <mergeCell ref="AB75:AB77"/>
    <mergeCell ref="AB30:AB32"/>
    <mergeCell ref="AA33:AA35"/>
    <mergeCell ref="AB33:AB35"/>
    <mergeCell ref="AA36:AA38"/>
    <mergeCell ref="AB36:AB38"/>
    <mergeCell ref="AA39:AA41"/>
    <mergeCell ref="AB39:AB41"/>
    <mergeCell ref="AA42:AA44"/>
    <mergeCell ref="AB42:AB44"/>
    <mergeCell ref="AA30:AA32"/>
    <mergeCell ref="AK24:AK26"/>
    <mergeCell ref="AH6:AH8"/>
    <mergeCell ref="AI6:AI8"/>
    <mergeCell ref="AK21:AK23"/>
    <mergeCell ref="AK72:AK74"/>
    <mergeCell ref="AK36:AK38"/>
    <mergeCell ref="AK39:AK41"/>
    <mergeCell ref="AD57:AD59"/>
    <mergeCell ref="AE57:AE59"/>
    <mergeCell ref="AD60:AD62"/>
    <mergeCell ref="AE60:AE62"/>
    <mergeCell ref="AD63:AD65"/>
    <mergeCell ref="Y69:Y71"/>
    <mergeCell ref="X72:X74"/>
    <mergeCell ref="Y72:Y74"/>
    <mergeCell ref="AG48:AG50"/>
    <mergeCell ref="AH54:AH56"/>
    <mergeCell ref="AI54:AI56"/>
    <mergeCell ref="X27:X29"/>
    <mergeCell ref="X87:X89"/>
    <mergeCell ref="R72:R74"/>
    <mergeCell ref="Q75:Q77"/>
    <mergeCell ref="R75:R77"/>
    <mergeCell ref="Q48:Q50"/>
    <mergeCell ref="R48:R50"/>
    <mergeCell ref="Q51:Q53"/>
    <mergeCell ref="R51:R53"/>
    <mergeCell ref="AA90:AA92"/>
    <mergeCell ref="Y63:Y65"/>
    <mergeCell ref="AA84:AA86"/>
    <mergeCell ref="AB84:AB86"/>
    <mergeCell ref="AA87:AA89"/>
    <mergeCell ref="AB87:AB89"/>
    <mergeCell ref="AA60:AA62"/>
    <mergeCell ref="AB60:AB62"/>
    <mergeCell ref="AA63:AA65"/>
    <mergeCell ref="AB63:AB65"/>
    <mergeCell ref="AA66:AA68"/>
    <mergeCell ref="AB66:AB68"/>
    <mergeCell ref="AA69:AA71"/>
    <mergeCell ref="AB69:AB71"/>
    <mergeCell ref="AA72:AA74"/>
    <mergeCell ref="AB72:AB74"/>
    <mergeCell ref="AA81:AA83"/>
    <mergeCell ref="AB81:AB83"/>
    <mergeCell ref="W48:W50"/>
    <mergeCell ref="X84:X86"/>
    <mergeCell ref="Y84:Y86"/>
    <mergeCell ref="Y87:Y89"/>
    <mergeCell ref="U51:U53"/>
    <mergeCell ref="T54:T56"/>
    <mergeCell ref="T6:T8"/>
    <mergeCell ref="U6:U8"/>
    <mergeCell ref="T9:T11"/>
    <mergeCell ref="X42:X44"/>
    <mergeCell ref="Y42:Y44"/>
    <mergeCell ref="Q96:Q98"/>
    <mergeCell ref="R96:R98"/>
    <mergeCell ref="Q99:Q104"/>
    <mergeCell ref="R99:R104"/>
    <mergeCell ref="Q78:Q80"/>
    <mergeCell ref="R78:R80"/>
    <mergeCell ref="Q81:Q83"/>
    <mergeCell ref="R81:R83"/>
    <mergeCell ref="Q84:Q86"/>
    <mergeCell ref="R84:R86"/>
    <mergeCell ref="Q87:Q89"/>
    <mergeCell ref="R87:R89"/>
    <mergeCell ref="Q90:Q92"/>
    <mergeCell ref="R90:R92"/>
    <mergeCell ref="Y75:Y77"/>
    <mergeCell ref="X60:X62"/>
    <mergeCell ref="Y60:Y62"/>
    <mergeCell ref="X63:X65"/>
    <mergeCell ref="Q93:Q95"/>
    <mergeCell ref="R93:R95"/>
    <mergeCell ref="Q63:Q65"/>
    <mergeCell ref="R63:R65"/>
    <mergeCell ref="Q66:Q68"/>
    <mergeCell ref="R66:R68"/>
    <mergeCell ref="Q69:Q71"/>
    <mergeCell ref="R69:R71"/>
    <mergeCell ref="Q72:Q74"/>
    <mergeCell ref="G90:G92"/>
    <mergeCell ref="H90:H92"/>
    <mergeCell ref="G93:G95"/>
    <mergeCell ref="H93:H95"/>
    <mergeCell ref="L2:U2"/>
    <mergeCell ref="AA6:AA8"/>
    <mergeCell ref="AB6:AB8"/>
    <mergeCell ref="AA9:AA11"/>
    <mergeCell ref="AB9:AB11"/>
    <mergeCell ref="AA12:AA14"/>
    <mergeCell ref="AB12:AB14"/>
    <mergeCell ref="AA15:AA17"/>
    <mergeCell ref="AB15:AB17"/>
    <mergeCell ref="AA18:AA20"/>
    <mergeCell ref="AB18:AB20"/>
    <mergeCell ref="AA21:AA23"/>
    <mergeCell ref="AB21:AB23"/>
    <mergeCell ref="AA24:AA26"/>
    <mergeCell ref="AB24:AB26"/>
    <mergeCell ref="AA27:AA29"/>
    <mergeCell ref="AB27:AB29"/>
    <mergeCell ref="X24:X26"/>
    <mergeCell ref="Y24:Y26"/>
    <mergeCell ref="O6:O8"/>
    <mergeCell ref="N9:N11"/>
    <mergeCell ref="N27:N29"/>
    <mergeCell ref="O27:O29"/>
    <mergeCell ref="X15:X17"/>
    <mergeCell ref="Y15:Y17"/>
    <mergeCell ref="X18:X20"/>
    <mergeCell ref="Y18:Y20"/>
    <mergeCell ref="X21:X23"/>
    <mergeCell ref="Q54:Q56"/>
    <mergeCell ref="R54:R56"/>
    <mergeCell ref="Q57:Q59"/>
    <mergeCell ref="R57:R59"/>
    <mergeCell ref="Q60:Q62"/>
    <mergeCell ref="R60:R62"/>
    <mergeCell ref="J33:J35"/>
    <mergeCell ref="K33:K35"/>
    <mergeCell ref="J36:J38"/>
    <mergeCell ref="K36:K38"/>
    <mergeCell ref="J39:J41"/>
    <mergeCell ref="G96:G98"/>
    <mergeCell ref="H96:H98"/>
    <mergeCell ref="G66:G68"/>
    <mergeCell ref="H66:H68"/>
    <mergeCell ref="G69:G71"/>
    <mergeCell ref="H69:H71"/>
    <mergeCell ref="G72:G74"/>
    <mergeCell ref="H72:H74"/>
    <mergeCell ref="G75:G77"/>
    <mergeCell ref="H75:H77"/>
    <mergeCell ref="G78:G80"/>
    <mergeCell ref="H78:H80"/>
    <mergeCell ref="G51:G53"/>
    <mergeCell ref="H51:H53"/>
    <mergeCell ref="G54:G56"/>
    <mergeCell ref="H54:H56"/>
    <mergeCell ref="G57:G59"/>
    <mergeCell ref="G84:G86"/>
    <mergeCell ref="H84:H86"/>
    <mergeCell ref="G87:G89"/>
    <mergeCell ref="H87:H89"/>
    <mergeCell ref="R33:R35"/>
    <mergeCell ref="Q36:Q38"/>
    <mergeCell ref="R36:R38"/>
    <mergeCell ref="Q39:Q41"/>
    <mergeCell ref="R39:R41"/>
    <mergeCell ref="Q42:Q44"/>
    <mergeCell ref="R42:R44"/>
    <mergeCell ref="Q45:Q47"/>
    <mergeCell ref="R45:R47"/>
    <mergeCell ref="G21:G23"/>
    <mergeCell ref="H21:H23"/>
    <mergeCell ref="G24:G26"/>
    <mergeCell ref="H24:H26"/>
    <mergeCell ref="G27:G29"/>
    <mergeCell ref="H27:H29"/>
    <mergeCell ref="G30:G32"/>
    <mergeCell ref="H30:H32"/>
    <mergeCell ref="G33:G35"/>
    <mergeCell ref="H33:H35"/>
    <mergeCell ref="K39:K41"/>
    <mergeCell ref="B2:K2"/>
    <mergeCell ref="Q6:Q8"/>
    <mergeCell ref="R6:R8"/>
    <mergeCell ref="Q9:Q11"/>
    <mergeCell ref="R9:R11"/>
    <mergeCell ref="Q12:Q14"/>
    <mergeCell ref="R12:R14"/>
    <mergeCell ref="Q15:Q17"/>
    <mergeCell ref="R15:R17"/>
    <mergeCell ref="Q18:Q20"/>
    <mergeCell ref="R18:R20"/>
    <mergeCell ref="Q21:Q23"/>
    <mergeCell ref="R21:R23"/>
    <mergeCell ref="Q24:Q26"/>
    <mergeCell ref="R24:R26"/>
    <mergeCell ref="Q27:Q29"/>
    <mergeCell ref="R27:R29"/>
    <mergeCell ref="D6:D8"/>
    <mergeCell ref="D9:D11"/>
    <mergeCell ref="D12:D14"/>
    <mergeCell ref="D18:D20"/>
    <mergeCell ref="N18:N20"/>
    <mergeCell ref="O18:O20"/>
    <mergeCell ref="N21:N23"/>
    <mergeCell ref="O21:O23"/>
    <mergeCell ref="E6:E8"/>
    <mergeCell ref="E9:E11"/>
    <mergeCell ref="E12:E14"/>
    <mergeCell ref="E15:E17"/>
    <mergeCell ref="E18:E20"/>
    <mergeCell ref="E21:E23"/>
    <mergeCell ref="N6:N8"/>
    <mergeCell ref="CP81:CP83"/>
    <mergeCell ref="CQ81:CQ83"/>
    <mergeCell ref="CP84:CP86"/>
    <mergeCell ref="CQ84:CQ86"/>
    <mergeCell ref="CF78:CF80"/>
    <mergeCell ref="CF81:CF83"/>
    <mergeCell ref="CF84:CF86"/>
    <mergeCell ref="BV63:BV65"/>
    <mergeCell ref="CP51:CP53"/>
    <mergeCell ref="CQ51:CQ53"/>
    <mergeCell ref="CP54:CP56"/>
    <mergeCell ref="CQ54:CQ56"/>
    <mergeCell ref="CP57:CP59"/>
    <mergeCell ref="CQ57:CQ59"/>
    <mergeCell ref="CP60:CP62"/>
    <mergeCell ref="CQ60:CQ62"/>
    <mergeCell ref="CP63:CP65"/>
    <mergeCell ref="CQ63:CQ65"/>
    <mergeCell ref="CP66:CP68"/>
    <mergeCell ref="CQ66:CQ68"/>
    <mergeCell ref="CP69:CP71"/>
    <mergeCell ref="CQ69:CQ71"/>
    <mergeCell ref="CP72:CP74"/>
    <mergeCell ref="CQ72:CQ74"/>
    <mergeCell ref="CP75:CP77"/>
    <mergeCell ref="CQ75:CQ77"/>
    <mergeCell ref="CP78:CP80"/>
    <mergeCell ref="CQ78:CQ80"/>
    <mergeCell ref="BW51:BW53"/>
    <mergeCell ref="BV54:BV56"/>
    <mergeCell ref="BW54:BW56"/>
    <mergeCell ref="BY84:BY86"/>
    <mergeCell ref="H57:H59"/>
    <mergeCell ref="G60:G62"/>
    <mergeCell ref="H60:H62"/>
    <mergeCell ref="G63:G65"/>
    <mergeCell ref="BW96:BW98"/>
    <mergeCell ref="BV99:BV104"/>
    <mergeCell ref="BW99:BW104"/>
    <mergeCell ref="CF90:CF92"/>
    <mergeCell ref="CG90:CG92"/>
    <mergeCell ref="CF93:CF95"/>
    <mergeCell ref="CG93:CG95"/>
    <mergeCell ref="CF96:CF98"/>
    <mergeCell ref="CG96:CG98"/>
    <mergeCell ref="CF99:CF104"/>
    <mergeCell ref="CG99:CG104"/>
    <mergeCell ref="BW90:BW92"/>
    <mergeCell ref="BW93:BW95"/>
    <mergeCell ref="BY93:BY95"/>
    <mergeCell ref="BZ93:BZ95"/>
    <mergeCell ref="BY96:BY98"/>
    <mergeCell ref="BZ96:BZ98"/>
    <mergeCell ref="BY99:BY104"/>
    <mergeCell ref="BZ99:BZ104"/>
    <mergeCell ref="BL90:BL92"/>
    <mergeCell ref="BM90:BM92"/>
    <mergeCell ref="BL93:BL95"/>
    <mergeCell ref="BM93:BM95"/>
    <mergeCell ref="BL96:BL98"/>
    <mergeCell ref="X99:X104"/>
    <mergeCell ref="Y99:Y104"/>
    <mergeCell ref="AH96:AH98"/>
    <mergeCell ref="AI96:AI98"/>
    <mergeCell ref="AH99:AH104"/>
    <mergeCell ref="AI99:AI104"/>
    <mergeCell ref="AR90:AR92"/>
    <mergeCell ref="AS90:AS92"/>
    <mergeCell ref="AR93:AR95"/>
    <mergeCell ref="AS93:AS95"/>
    <mergeCell ref="AR96:AR98"/>
    <mergeCell ref="AS96:AS98"/>
    <mergeCell ref="AR99:AR104"/>
    <mergeCell ref="AS99:AS104"/>
    <mergeCell ref="X90:X92"/>
    <mergeCell ref="X93:X95"/>
    <mergeCell ref="Y90:Y92"/>
    <mergeCell ref="Y93:Y95"/>
    <mergeCell ref="X96:X98"/>
    <mergeCell ref="Y96:Y98"/>
    <mergeCell ref="AL90:AL92"/>
    <mergeCell ref="AK93:AK95"/>
    <mergeCell ref="AK99:AK104"/>
    <mergeCell ref="AL99:AL104"/>
    <mergeCell ref="AH93:AH95"/>
    <mergeCell ref="AI93:AI95"/>
    <mergeCell ref="AL93:AL95"/>
    <mergeCell ref="AK96:AK98"/>
    <mergeCell ref="AL96:AL98"/>
    <mergeCell ref="AV96:AV98"/>
    <mergeCell ref="AU99:AU104"/>
    <mergeCell ref="AV99:AV104"/>
    <mergeCell ref="BE93:BE95"/>
    <mergeCell ref="BF93:BF95"/>
    <mergeCell ref="BE96:BE98"/>
    <mergeCell ref="BF96:BF98"/>
    <mergeCell ref="AH90:AH92"/>
    <mergeCell ref="AB90:AB92"/>
    <mergeCell ref="AA93:AA95"/>
    <mergeCell ref="AB93:AB95"/>
    <mergeCell ref="AA96:AA98"/>
    <mergeCell ref="AB96:AB98"/>
    <mergeCell ref="AA99:AA104"/>
    <mergeCell ref="AB99:AB104"/>
    <mergeCell ref="CQ99:CQ104"/>
    <mergeCell ref="CP87:CP89"/>
    <mergeCell ref="CQ87:CQ89"/>
    <mergeCell ref="CP90:CP92"/>
    <mergeCell ref="CQ90:CQ92"/>
    <mergeCell ref="CP93:CP95"/>
    <mergeCell ref="CQ93:CQ95"/>
    <mergeCell ref="BB99:BB104"/>
    <mergeCell ref="BC99:BC104"/>
    <mergeCell ref="BL87:BL89"/>
    <mergeCell ref="BM87:BM89"/>
    <mergeCell ref="BB87:BB89"/>
    <mergeCell ref="BC87:BC89"/>
    <mergeCell ref="BM96:BM98"/>
    <mergeCell ref="BL99:BL104"/>
    <mergeCell ref="BM99:BM104"/>
    <mergeCell ref="BV90:BV92"/>
    <mergeCell ref="BV96:BV98"/>
    <mergeCell ref="BO90:BO92"/>
    <mergeCell ref="BB90:BB92"/>
    <mergeCell ref="BO93:BO95"/>
    <mergeCell ref="BP93:BP95"/>
    <mergeCell ref="BO96:BO98"/>
    <mergeCell ref="BC90:BC92"/>
    <mergeCell ref="BB93:BB95"/>
    <mergeCell ref="BC93:BC95"/>
    <mergeCell ref="BB96:BB98"/>
    <mergeCell ref="AV87:AV89"/>
    <mergeCell ref="AU90:AU92"/>
    <mergeCell ref="CP42:CP44"/>
    <mergeCell ref="CQ42:CQ44"/>
    <mergeCell ref="CP45:CP47"/>
    <mergeCell ref="CQ45:CQ47"/>
    <mergeCell ref="CP48:CP50"/>
    <mergeCell ref="CQ48:CQ50"/>
    <mergeCell ref="BU48:BU50"/>
    <mergeCell ref="AV93:AV95"/>
    <mergeCell ref="BB75:BB77"/>
    <mergeCell ref="BC75:BC77"/>
    <mergeCell ref="BA48:BA50"/>
    <mergeCell ref="AU87:AU89"/>
    <mergeCell ref="CG81:CG83"/>
    <mergeCell ref="CG84:CG86"/>
    <mergeCell ref="CG87:CG89"/>
    <mergeCell ref="CG72:CG74"/>
    <mergeCell ref="CG75:CG77"/>
    <mergeCell ref="CG78:CG80"/>
    <mergeCell ref="CF87:CF89"/>
    <mergeCell ref="BC96:BC98"/>
    <mergeCell ref="CP6:CP8"/>
    <mergeCell ref="CQ6:CQ8"/>
    <mergeCell ref="CP9:CP11"/>
    <mergeCell ref="CQ9:CQ11"/>
    <mergeCell ref="CP12:CP14"/>
    <mergeCell ref="CQ12:CQ14"/>
    <mergeCell ref="CP15:CP17"/>
    <mergeCell ref="CQ15:CQ17"/>
    <mergeCell ref="CP18:CP20"/>
    <mergeCell ref="CQ18:CQ20"/>
    <mergeCell ref="CP21:CP23"/>
    <mergeCell ref="CQ21:CQ23"/>
    <mergeCell ref="CP24:CP26"/>
    <mergeCell ref="CQ24:CQ26"/>
    <mergeCell ref="CP27:CP29"/>
    <mergeCell ref="CQ27:CQ29"/>
    <mergeCell ref="CP30:CP32"/>
    <mergeCell ref="CQ30:CQ32"/>
    <mergeCell ref="AR51:AR53"/>
    <mergeCell ref="AS51:AS53"/>
    <mergeCell ref="AR54:AR56"/>
    <mergeCell ref="AS54:AS56"/>
    <mergeCell ref="AR57:AR59"/>
    <mergeCell ref="AS57:AS59"/>
    <mergeCell ref="AR48:AR50"/>
    <mergeCell ref="AS48:AS50"/>
    <mergeCell ref="AS75:AS77"/>
    <mergeCell ref="AR60:AR62"/>
    <mergeCell ref="AS60:AS62"/>
    <mergeCell ref="AR63:AR65"/>
    <mergeCell ref="AS63:AS65"/>
    <mergeCell ref="AR78:AR80"/>
    <mergeCell ref="AS78:AS80"/>
    <mergeCell ref="AR81:AR83"/>
    <mergeCell ref="BC54:BC56"/>
    <mergeCell ref="BB57:BB59"/>
    <mergeCell ref="BC57:BC59"/>
    <mergeCell ref="AS69:AS71"/>
    <mergeCell ref="AR72:AR74"/>
    <mergeCell ref="AS72:AS74"/>
    <mergeCell ref="BC63:BC65"/>
    <mergeCell ref="BB66:BB68"/>
    <mergeCell ref="BB48:BB50"/>
    <mergeCell ref="BC48:BC50"/>
    <mergeCell ref="BC66:BC68"/>
    <mergeCell ref="BB51:BB53"/>
    <mergeCell ref="BB60:BB62"/>
    <mergeCell ref="BC60:BC62"/>
    <mergeCell ref="BB63:BB65"/>
    <mergeCell ref="BB78:BB80"/>
    <mergeCell ref="G99:G104"/>
    <mergeCell ref="H99:H104"/>
    <mergeCell ref="O90:O92"/>
    <mergeCell ref="O93:O95"/>
    <mergeCell ref="O96:O98"/>
    <mergeCell ref="O99:O104"/>
    <mergeCell ref="AR87:AR89"/>
    <mergeCell ref="AS87:AS89"/>
    <mergeCell ref="AR84:AR86"/>
    <mergeCell ref="AS84:AS86"/>
    <mergeCell ref="AR66:AR68"/>
    <mergeCell ref="AS66:AS68"/>
    <mergeCell ref="AH75:AH77"/>
    <mergeCell ref="AI75:AI77"/>
    <mergeCell ref="AH60:AH62"/>
    <mergeCell ref="AI60:AI62"/>
    <mergeCell ref="AH63:AH65"/>
    <mergeCell ref="AI63:AI65"/>
    <mergeCell ref="AH66:AH68"/>
    <mergeCell ref="AI84:AI86"/>
    <mergeCell ref="AH69:AH71"/>
    <mergeCell ref="AI69:AI71"/>
    <mergeCell ref="AH72:AH74"/>
    <mergeCell ref="AI72:AI74"/>
    <mergeCell ref="AI66:AI68"/>
    <mergeCell ref="AS81:AS83"/>
    <mergeCell ref="AR69:AR71"/>
    <mergeCell ref="O75:O77"/>
    <mergeCell ref="O60:O62"/>
    <mergeCell ref="AR75:AR77"/>
    <mergeCell ref="AL72:AL74"/>
    <mergeCell ref="AI90:AI92"/>
    <mergeCell ref="O66:O68"/>
    <mergeCell ref="O51:O53"/>
    <mergeCell ref="O54:O56"/>
    <mergeCell ref="O57:O59"/>
    <mergeCell ref="E66:E68"/>
    <mergeCell ref="E69:E71"/>
    <mergeCell ref="E72:E74"/>
    <mergeCell ref="E75:E77"/>
    <mergeCell ref="N36:N38"/>
    <mergeCell ref="N39:N41"/>
    <mergeCell ref="E54:E56"/>
    <mergeCell ref="E57:E59"/>
    <mergeCell ref="N42:N44"/>
    <mergeCell ref="H63:H65"/>
    <mergeCell ref="G36:G38"/>
    <mergeCell ref="H36:H38"/>
    <mergeCell ref="G39:G41"/>
    <mergeCell ref="H39:H41"/>
    <mergeCell ref="G42:G44"/>
    <mergeCell ref="H42:H44"/>
    <mergeCell ref="G45:G47"/>
    <mergeCell ref="H45:H47"/>
    <mergeCell ref="G48:G50"/>
    <mergeCell ref="H48:H50"/>
    <mergeCell ref="O39:O41"/>
    <mergeCell ref="O63:O65"/>
    <mergeCell ref="J48:J50"/>
    <mergeCell ref="K48:K50"/>
    <mergeCell ref="J51:J53"/>
    <mergeCell ref="K51:K53"/>
    <mergeCell ref="J54:J56"/>
    <mergeCell ref="K54:K56"/>
    <mergeCell ref="A96:A98"/>
    <mergeCell ref="A99:A104"/>
    <mergeCell ref="M48:M50"/>
    <mergeCell ref="N90:N92"/>
    <mergeCell ref="N93:N95"/>
    <mergeCell ref="N96:N98"/>
    <mergeCell ref="N99:N104"/>
    <mergeCell ref="D99:D104"/>
    <mergeCell ref="D90:D92"/>
    <mergeCell ref="D93:D95"/>
    <mergeCell ref="D96:D98"/>
    <mergeCell ref="N75:N77"/>
    <mergeCell ref="N60:N62"/>
    <mergeCell ref="N63:N65"/>
    <mergeCell ref="N66:N68"/>
    <mergeCell ref="N51:N53"/>
    <mergeCell ref="N54:N56"/>
    <mergeCell ref="N57:N59"/>
    <mergeCell ref="E87:E89"/>
    <mergeCell ref="E63:E65"/>
    <mergeCell ref="D87:D89"/>
    <mergeCell ref="D81:D83"/>
    <mergeCell ref="D84:D86"/>
    <mergeCell ref="A93:A95"/>
    <mergeCell ref="A81:A83"/>
    <mergeCell ref="A75:A77"/>
    <mergeCell ref="E90:E92"/>
    <mergeCell ref="E93:E95"/>
    <mergeCell ref="E96:E98"/>
    <mergeCell ref="E99:E104"/>
    <mergeCell ref="G81:G83"/>
    <mergeCell ref="H81:H83"/>
    <mergeCell ref="CG54:CG56"/>
    <mergeCell ref="CG57:CG59"/>
    <mergeCell ref="CG60:CG62"/>
    <mergeCell ref="CG30:CG32"/>
    <mergeCell ref="CG33:CG35"/>
    <mergeCell ref="CG36:CG38"/>
    <mergeCell ref="CG39:CG41"/>
    <mergeCell ref="BY24:BY26"/>
    <mergeCell ref="BZ24:BZ26"/>
    <mergeCell ref="BY27:BY29"/>
    <mergeCell ref="BZ27:BZ29"/>
    <mergeCell ref="BY30:BY32"/>
    <mergeCell ref="BZ30:BZ32"/>
    <mergeCell ref="CG42:CG44"/>
    <mergeCell ref="CG45:CG47"/>
    <mergeCell ref="CF27:CF29"/>
    <mergeCell ref="CF30:CF32"/>
    <mergeCell ref="CF42:CF44"/>
    <mergeCell ref="CF45:CF47"/>
    <mergeCell ref="CF24:CF26"/>
    <mergeCell ref="CF60:CF62"/>
    <mergeCell ref="CG51:CG53"/>
    <mergeCell ref="CG6:CG8"/>
    <mergeCell ref="CG9:CG11"/>
    <mergeCell ref="CG12:CG14"/>
    <mergeCell ref="CG15:CG17"/>
    <mergeCell ref="CG18:CG20"/>
    <mergeCell ref="CG21:CG23"/>
    <mergeCell ref="CF33:CF35"/>
    <mergeCell ref="CF36:CF38"/>
    <mergeCell ref="CF39:CF41"/>
    <mergeCell ref="CB33:CB35"/>
    <mergeCell ref="CC33:CC35"/>
    <mergeCell ref="CB36:CB38"/>
    <mergeCell ref="CC36:CC38"/>
    <mergeCell ref="CB39:CB41"/>
    <mergeCell ref="CC39:CC41"/>
    <mergeCell ref="BY42:BY44"/>
    <mergeCell ref="BZ42:BZ44"/>
    <mergeCell ref="BY18:BY20"/>
    <mergeCell ref="BZ18:BZ20"/>
    <mergeCell ref="BY21:BY23"/>
    <mergeCell ref="BZ21:BZ23"/>
    <mergeCell ref="BM75:BM77"/>
    <mergeCell ref="BL60:BL62"/>
    <mergeCell ref="BM60:BM62"/>
    <mergeCell ref="BL63:BL65"/>
    <mergeCell ref="BM63:BM65"/>
    <mergeCell ref="BL66:BL68"/>
    <mergeCell ref="BM66:BM68"/>
    <mergeCell ref="BL51:BL53"/>
    <mergeCell ref="BM51:BM53"/>
    <mergeCell ref="BL54:BL56"/>
    <mergeCell ref="BM54:BM56"/>
    <mergeCell ref="BL78:BL80"/>
    <mergeCell ref="BM78:BM80"/>
    <mergeCell ref="BL81:BL83"/>
    <mergeCell ref="BM81:BM83"/>
    <mergeCell ref="BW36:BW38"/>
    <mergeCell ref="BV39:BV41"/>
    <mergeCell ref="BW39:BW41"/>
    <mergeCell ref="BV42:BV44"/>
    <mergeCell ref="BW42:BW44"/>
    <mergeCell ref="BV45:BV47"/>
    <mergeCell ref="BW45:BW47"/>
    <mergeCell ref="BV48:BV50"/>
    <mergeCell ref="BW48:BW50"/>
    <mergeCell ref="BV51:BV53"/>
    <mergeCell ref="BV69:BV71"/>
    <mergeCell ref="BP60:BP62"/>
    <mergeCell ref="BO63:BO65"/>
    <mergeCell ref="BP63:BP65"/>
    <mergeCell ref="BO66:BO68"/>
    <mergeCell ref="BP66:BP68"/>
    <mergeCell ref="BO69:BO71"/>
    <mergeCell ref="BV33:BV35"/>
    <mergeCell ref="BW33:BW35"/>
    <mergeCell ref="BV36:BV38"/>
    <mergeCell ref="BM24:BM26"/>
    <mergeCell ref="BL27:BL29"/>
    <mergeCell ref="BM27:BM29"/>
    <mergeCell ref="BL30:BL32"/>
    <mergeCell ref="BM30:BM32"/>
    <mergeCell ref="BL24:BL26"/>
    <mergeCell ref="BP36:BP38"/>
    <mergeCell ref="BO39:BO41"/>
    <mergeCell ref="BP39:BP41"/>
    <mergeCell ref="BO42:BO44"/>
    <mergeCell ref="BP42:BP44"/>
    <mergeCell ref="BW66:BW68"/>
    <mergeCell ref="BP30:BP32"/>
    <mergeCell ref="BO33:BO35"/>
    <mergeCell ref="BP33:BP35"/>
    <mergeCell ref="BO36:BO38"/>
    <mergeCell ref="BV27:BV29"/>
    <mergeCell ref="BW27:BW29"/>
    <mergeCell ref="BO30:BO32"/>
    <mergeCell ref="BW30:BW32"/>
    <mergeCell ref="BR33:BR35"/>
    <mergeCell ref="BS33:BS35"/>
    <mergeCell ref="BR36:BR38"/>
    <mergeCell ref="BS36:BS38"/>
    <mergeCell ref="BR39:BR41"/>
    <mergeCell ref="BS39:BS41"/>
    <mergeCell ref="BB42:BB44"/>
    <mergeCell ref="BL45:BL47"/>
    <mergeCell ref="BE30:BE32"/>
    <mergeCell ref="BF30:BF32"/>
    <mergeCell ref="BL15:BL17"/>
    <mergeCell ref="BM15:BM17"/>
    <mergeCell ref="BL18:BL20"/>
    <mergeCell ref="BM18:BM20"/>
    <mergeCell ref="BL21:BL23"/>
    <mergeCell ref="BM21:BM23"/>
    <mergeCell ref="BV6:BV8"/>
    <mergeCell ref="BW6:BW8"/>
    <mergeCell ref="BV9:BV11"/>
    <mergeCell ref="BW9:BW11"/>
    <mergeCell ref="BV12:BV14"/>
    <mergeCell ref="BW12:BW14"/>
    <mergeCell ref="BV18:BV20"/>
    <mergeCell ref="BW18:BW20"/>
    <mergeCell ref="BV21:BV23"/>
    <mergeCell ref="BW21:BW23"/>
    <mergeCell ref="BV15:BV17"/>
    <mergeCell ref="BW15:BW17"/>
    <mergeCell ref="BL6:BL8"/>
    <mergeCell ref="BM6:BM8"/>
    <mergeCell ref="BL9:BL11"/>
    <mergeCell ref="BM9:BM11"/>
    <mergeCell ref="BL12:BL14"/>
    <mergeCell ref="BM12:BM14"/>
    <mergeCell ref="BV24:BV26"/>
    <mergeCell ref="BW24:BW26"/>
    <mergeCell ref="BL42:BL44"/>
    <mergeCell ref="BM42:BM44"/>
    <mergeCell ref="BE33:BE35"/>
    <mergeCell ref="BE66:BE68"/>
    <mergeCell ref="BF66:BF68"/>
    <mergeCell ref="BH54:BH56"/>
    <mergeCell ref="BI54:BI56"/>
    <mergeCell ref="BH57:BH59"/>
    <mergeCell ref="BI57:BI59"/>
    <mergeCell ref="BH60:BH62"/>
    <mergeCell ref="BI60:BI62"/>
    <mergeCell ref="BH63:BH65"/>
    <mergeCell ref="BL57:BL59"/>
    <mergeCell ref="BM57:BM59"/>
    <mergeCell ref="BH39:BH41"/>
    <mergeCell ref="BI39:BI41"/>
    <mergeCell ref="BH48:BH50"/>
    <mergeCell ref="BI48:BI50"/>
    <mergeCell ref="BM45:BM47"/>
    <mergeCell ref="BL48:BL50"/>
    <mergeCell ref="BM48:BM50"/>
    <mergeCell ref="BL33:BL35"/>
    <mergeCell ref="BM33:BM35"/>
    <mergeCell ref="BL36:BL38"/>
    <mergeCell ref="BM36:BM38"/>
    <mergeCell ref="BL39:BL41"/>
    <mergeCell ref="BM39:BM41"/>
    <mergeCell ref="BH51:BH53"/>
    <mergeCell ref="BI51:BI53"/>
    <mergeCell ref="BI63:BI65"/>
    <mergeCell ref="BH66:BH68"/>
    <mergeCell ref="BI66:BI68"/>
    <mergeCell ref="BC78:BC80"/>
    <mergeCell ref="BB81:BB83"/>
    <mergeCell ref="BC81:BC83"/>
    <mergeCell ref="BB84:BB86"/>
    <mergeCell ref="BC84:BC86"/>
    <mergeCell ref="BB69:BB71"/>
    <mergeCell ref="BC69:BC71"/>
    <mergeCell ref="BB72:BB74"/>
    <mergeCell ref="BC72:BC74"/>
    <mergeCell ref="BC51:BC53"/>
    <mergeCell ref="BB54:BB56"/>
    <mergeCell ref="AV78:AV80"/>
    <mergeCell ref="AU81:AU83"/>
    <mergeCell ref="AV81:AV83"/>
    <mergeCell ref="AU84:AU86"/>
    <mergeCell ref="AV84:AV86"/>
    <mergeCell ref="AV63:AV65"/>
    <mergeCell ref="AX84:AX86"/>
    <mergeCell ref="AY84:AY86"/>
    <mergeCell ref="BE69:BE71"/>
    <mergeCell ref="BF69:BF71"/>
    <mergeCell ref="BE72:BE74"/>
    <mergeCell ref="BF72:BF74"/>
    <mergeCell ref="BE75:BE77"/>
    <mergeCell ref="BF75:BF77"/>
    <mergeCell ref="BE78:BE80"/>
    <mergeCell ref="BF78:BF80"/>
    <mergeCell ref="AX60:AX62"/>
    <mergeCell ref="AE63:AE65"/>
    <mergeCell ref="AR15:AR17"/>
    <mergeCell ref="BB30:BB32"/>
    <mergeCell ref="BC30:BC32"/>
    <mergeCell ref="BB15:BB17"/>
    <mergeCell ref="BC15:BC17"/>
    <mergeCell ref="BB18:BB20"/>
    <mergeCell ref="BC18:BC20"/>
    <mergeCell ref="BB21:BB23"/>
    <mergeCell ref="BC21:BC23"/>
    <mergeCell ref="BB33:BB35"/>
    <mergeCell ref="BC33:BC35"/>
    <mergeCell ref="BB36:BB38"/>
    <mergeCell ref="BC36:BC38"/>
    <mergeCell ref="BB39:BB41"/>
    <mergeCell ref="BC39:BC41"/>
    <mergeCell ref="AU36:AU38"/>
    <mergeCell ref="AS45:AS47"/>
    <mergeCell ref="AR39:AR41"/>
    <mergeCell ref="AS39:AS41"/>
    <mergeCell ref="AN39:AN41"/>
    <mergeCell ref="AO39:AO41"/>
    <mergeCell ref="AN48:AN50"/>
    <mergeCell ref="AX39:AX41"/>
    <mergeCell ref="AY63:AY65"/>
    <mergeCell ref="AY39:AY41"/>
    <mergeCell ref="AS15:AS17"/>
    <mergeCell ref="AS21:AS23"/>
    <mergeCell ref="BC42:BC44"/>
    <mergeCell ref="BB45:BB47"/>
    <mergeCell ref="BC45:BC47"/>
    <mergeCell ref="AE78:AE80"/>
    <mergeCell ref="AH81:AH83"/>
    <mergeCell ref="AI81:AI83"/>
    <mergeCell ref="X75:X77"/>
    <mergeCell ref="AD72:AD74"/>
    <mergeCell ref="AE72:AE74"/>
    <mergeCell ref="AD75:AD77"/>
    <mergeCell ref="AE75:AE77"/>
    <mergeCell ref="AD78:AD80"/>
    <mergeCell ref="AH33:AH35"/>
    <mergeCell ref="AI36:AI38"/>
    <mergeCell ref="AH42:AH44"/>
    <mergeCell ref="AI42:AI44"/>
    <mergeCell ref="AH45:AH47"/>
    <mergeCell ref="AI45:AI47"/>
    <mergeCell ref="AH15:AH17"/>
    <mergeCell ref="AI15:AI17"/>
    <mergeCell ref="AH18:AH20"/>
    <mergeCell ref="AI24:AI26"/>
    <mergeCell ref="AH27:AH29"/>
    <mergeCell ref="AI18:AI20"/>
    <mergeCell ref="Y21:Y23"/>
    <mergeCell ref="AA78:AA80"/>
    <mergeCell ref="AB78:AB80"/>
    <mergeCell ref="Y78:Y80"/>
    <mergeCell ref="AH51:AH53"/>
    <mergeCell ref="AI51:AI53"/>
    <mergeCell ref="AB48:AB50"/>
    <mergeCell ref="AA51:AA53"/>
    <mergeCell ref="AB51:AB53"/>
    <mergeCell ref="AA54:AA56"/>
    <mergeCell ref="AB54:AB56"/>
    <mergeCell ref="AA57:AA59"/>
    <mergeCell ref="AB57:AB59"/>
    <mergeCell ref="Y51:Y53"/>
    <mergeCell ref="X54:X56"/>
    <mergeCell ref="Y54:Y56"/>
    <mergeCell ref="X57:X59"/>
    <mergeCell ref="Y57:Y59"/>
    <mergeCell ref="AH48:AH50"/>
    <mergeCell ref="AE51:AE53"/>
    <mergeCell ref="AD54:AD56"/>
    <mergeCell ref="AE54:AE56"/>
    <mergeCell ref="AB45:AB47"/>
    <mergeCell ref="AA48:AA50"/>
    <mergeCell ref="AI78:AI80"/>
    <mergeCell ref="AD66:AD68"/>
    <mergeCell ref="AE66:AE68"/>
    <mergeCell ref="AD69:AD71"/>
    <mergeCell ref="AE69:AE71"/>
    <mergeCell ref="D24:D26"/>
    <mergeCell ref="D27:D29"/>
    <mergeCell ref="D66:D68"/>
    <mergeCell ref="D39:D41"/>
    <mergeCell ref="D42:D44"/>
    <mergeCell ref="D45:D47"/>
    <mergeCell ref="D48:D50"/>
    <mergeCell ref="N87:N89"/>
    <mergeCell ref="O87:O89"/>
    <mergeCell ref="E27:E29"/>
    <mergeCell ref="E30:E32"/>
    <mergeCell ref="E33:E35"/>
    <mergeCell ref="E36:E38"/>
    <mergeCell ref="E39:E41"/>
    <mergeCell ref="D69:D71"/>
    <mergeCell ref="D72:D74"/>
    <mergeCell ref="D75:D77"/>
    <mergeCell ref="D51:D53"/>
    <mergeCell ref="D54:D56"/>
    <mergeCell ref="D57:D59"/>
    <mergeCell ref="D60:D62"/>
    <mergeCell ref="D63:D65"/>
    <mergeCell ref="E60:E62"/>
    <mergeCell ref="E42:E44"/>
    <mergeCell ref="X78:X80"/>
    <mergeCell ref="AK84:AK86"/>
    <mergeCell ref="AL84:AL86"/>
    <mergeCell ref="AK87:AK89"/>
    <mergeCell ref="AL87:AL89"/>
    <mergeCell ref="X6:X8"/>
    <mergeCell ref="Y6:Y8"/>
    <mergeCell ref="X9:X11"/>
    <mergeCell ref="Y9:Y11"/>
    <mergeCell ref="X12:X14"/>
    <mergeCell ref="Y12:Y14"/>
    <mergeCell ref="N78:N80"/>
    <mergeCell ref="O78:O80"/>
    <mergeCell ref="N81:N83"/>
    <mergeCell ref="O81:O83"/>
    <mergeCell ref="N84:N86"/>
    <mergeCell ref="O84:O86"/>
    <mergeCell ref="N69:N71"/>
    <mergeCell ref="O69:O71"/>
    <mergeCell ref="N72:N74"/>
    <mergeCell ref="O72:O74"/>
    <mergeCell ref="X81:X83"/>
    <mergeCell ref="Y81:Y83"/>
    <mergeCell ref="X69:X71"/>
    <mergeCell ref="AE33:AE35"/>
    <mergeCell ref="AD36:AD38"/>
    <mergeCell ref="AE36:AE38"/>
    <mergeCell ref="X36:X38"/>
    <mergeCell ref="Y36:Y38"/>
    <mergeCell ref="AH84:AH86"/>
    <mergeCell ref="AI48:AI50"/>
    <mergeCell ref="X66:X68"/>
    <mergeCell ref="AH78:AH80"/>
    <mergeCell ref="E48:E50"/>
    <mergeCell ref="E51:E53"/>
    <mergeCell ref="D30:D32"/>
    <mergeCell ref="G6:G8"/>
    <mergeCell ref="H6:H8"/>
    <mergeCell ref="G9:G11"/>
    <mergeCell ref="H9:H11"/>
    <mergeCell ref="D15:D17"/>
    <mergeCell ref="A12:A14"/>
    <mergeCell ref="N15:N17"/>
    <mergeCell ref="O15:O17"/>
    <mergeCell ref="N30:N32"/>
    <mergeCell ref="O30:O32"/>
    <mergeCell ref="AR9:AR11"/>
    <mergeCell ref="AS9:AS11"/>
    <mergeCell ref="AR12:AR14"/>
    <mergeCell ref="AS12:AS14"/>
    <mergeCell ref="D21:D23"/>
    <mergeCell ref="N33:N35"/>
    <mergeCell ref="AI33:AI35"/>
    <mergeCell ref="AH36:AH38"/>
    <mergeCell ref="AR33:AR35"/>
    <mergeCell ref="AS33:AS35"/>
    <mergeCell ref="AR36:AR38"/>
    <mergeCell ref="AS36:AS38"/>
    <mergeCell ref="Q33:Q35"/>
    <mergeCell ref="O33:O35"/>
    <mergeCell ref="O36:O38"/>
    <mergeCell ref="T36:T38"/>
    <mergeCell ref="U36:U38"/>
    <mergeCell ref="AD33:AD35"/>
    <mergeCell ref="AA45:AA47"/>
    <mergeCell ref="BB9:BB11"/>
    <mergeCell ref="BC9:BC11"/>
    <mergeCell ref="BB12:BB14"/>
    <mergeCell ref="BC12:BC14"/>
    <mergeCell ref="O9:O11"/>
    <mergeCell ref="N12:N14"/>
    <mergeCell ref="O12:O14"/>
    <mergeCell ref="N24:N26"/>
    <mergeCell ref="O24:O26"/>
    <mergeCell ref="AH12:AH14"/>
    <mergeCell ref="AI12:AI14"/>
    <mergeCell ref="Q30:Q32"/>
    <mergeCell ref="R30:R32"/>
    <mergeCell ref="G12:G14"/>
    <mergeCell ref="H12:H14"/>
    <mergeCell ref="G15:G17"/>
    <mergeCell ref="H15:H17"/>
    <mergeCell ref="G18:G20"/>
    <mergeCell ref="AS18:AS20"/>
    <mergeCell ref="AR21:AR23"/>
    <mergeCell ref="AR30:AR32"/>
    <mergeCell ref="AS30:AS32"/>
    <mergeCell ref="AI27:AI29"/>
    <mergeCell ref="AH30:AH32"/>
    <mergeCell ref="AI30:AI32"/>
    <mergeCell ref="AH21:AH23"/>
    <mergeCell ref="AI21:AI23"/>
    <mergeCell ref="AR24:AR26"/>
    <mergeCell ref="AS24:AS26"/>
    <mergeCell ref="H18:H20"/>
    <mergeCell ref="AE30:AE32"/>
    <mergeCell ref="AU30:AU32"/>
    <mergeCell ref="E24:E26"/>
    <mergeCell ref="X39:X41"/>
    <mergeCell ref="Y39:Y41"/>
    <mergeCell ref="N48:N50"/>
    <mergeCell ref="O48:O50"/>
    <mergeCell ref="Y27:Y29"/>
    <mergeCell ref="X30:X32"/>
    <mergeCell ref="Y30:Y32"/>
    <mergeCell ref="Y66:Y68"/>
    <mergeCell ref="X51:X53"/>
    <mergeCell ref="AR18:AR20"/>
    <mergeCell ref="X45:X47"/>
    <mergeCell ref="Y45:Y47"/>
    <mergeCell ref="X48:X50"/>
    <mergeCell ref="Y48:Y50"/>
    <mergeCell ref="D33:D35"/>
    <mergeCell ref="D36:D38"/>
    <mergeCell ref="O42:O44"/>
    <mergeCell ref="N45:N47"/>
    <mergeCell ref="O45:O47"/>
    <mergeCell ref="AL57:AL59"/>
    <mergeCell ref="AK60:AK62"/>
    <mergeCell ref="AL60:AL62"/>
    <mergeCell ref="AH57:AH59"/>
    <mergeCell ref="AI57:AI59"/>
    <mergeCell ref="AH39:AH41"/>
    <mergeCell ref="AI39:AI41"/>
    <mergeCell ref="AR42:AR44"/>
    <mergeCell ref="AR45:AR47"/>
    <mergeCell ref="X33:X35"/>
    <mergeCell ref="Y33:Y35"/>
    <mergeCell ref="E45:E47"/>
    <mergeCell ref="A66:A68"/>
    <mergeCell ref="A69:A71"/>
    <mergeCell ref="A90:A92"/>
    <mergeCell ref="A87:A89"/>
    <mergeCell ref="A54:A56"/>
    <mergeCell ref="A57:A59"/>
    <mergeCell ref="A60:A62"/>
    <mergeCell ref="A63:A65"/>
    <mergeCell ref="A39:A41"/>
    <mergeCell ref="A42:A44"/>
    <mergeCell ref="A84:A86"/>
    <mergeCell ref="A45:A47"/>
    <mergeCell ref="A48:A50"/>
    <mergeCell ref="A51:A53"/>
    <mergeCell ref="A33:A35"/>
    <mergeCell ref="A6:A8"/>
    <mergeCell ref="A9:A11"/>
    <mergeCell ref="A24:A26"/>
    <mergeCell ref="A27:A29"/>
    <mergeCell ref="A30:A32"/>
    <mergeCell ref="A78:A80"/>
    <mergeCell ref="A72:A74"/>
    <mergeCell ref="A15:A17"/>
    <mergeCell ref="A18:A20"/>
    <mergeCell ref="A36:A38"/>
    <mergeCell ref="A21:A23"/>
    <mergeCell ref="C48:C50"/>
    <mergeCell ref="D78:D80"/>
    <mergeCell ref="AH24:AH26"/>
    <mergeCell ref="CX2:DG2"/>
    <mergeCell ref="CZ6:CZ8"/>
    <mergeCell ref="DA6:DA8"/>
    <mergeCell ref="DC6:DC8"/>
    <mergeCell ref="DD6:DD8"/>
    <mergeCell ref="CZ9:CZ11"/>
    <mergeCell ref="DA9:DA11"/>
    <mergeCell ref="DC9:DC11"/>
    <mergeCell ref="DD9:DD11"/>
    <mergeCell ref="CZ12:CZ14"/>
    <mergeCell ref="DA12:DA14"/>
    <mergeCell ref="DC12:DC14"/>
    <mergeCell ref="DD12:DD14"/>
    <mergeCell ref="CZ15:CZ17"/>
    <mergeCell ref="DA15:DA17"/>
    <mergeCell ref="DC15:DC17"/>
    <mergeCell ref="DD15:DD17"/>
    <mergeCell ref="CZ18:CZ20"/>
    <mergeCell ref="DA18:DA20"/>
    <mergeCell ref="DC18:DC20"/>
    <mergeCell ref="DD18:DD20"/>
    <mergeCell ref="CZ21:CZ23"/>
    <mergeCell ref="DA21:DA23"/>
    <mergeCell ref="DC21:DC23"/>
    <mergeCell ref="DD21:DD23"/>
    <mergeCell ref="CZ24:CZ26"/>
    <mergeCell ref="DA24:DA26"/>
    <mergeCell ref="DC24:DC26"/>
    <mergeCell ref="DD24:DD26"/>
    <mergeCell ref="CZ27:CZ29"/>
    <mergeCell ref="DA27:DA29"/>
    <mergeCell ref="DC27:DC29"/>
    <mergeCell ref="DD27:DD29"/>
    <mergeCell ref="CZ30:CZ32"/>
    <mergeCell ref="DA30:DA32"/>
    <mergeCell ref="DC30:DC32"/>
    <mergeCell ref="DD30:DD32"/>
    <mergeCell ref="CZ33:CZ35"/>
    <mergeCell ref="DA33:DA35"/>
    <mergeCell ref="DC33:DC35"/>
    <mergeCell ref="DD33:DD35"/>
    <mergeCell ref="CZ36:CZ38"/>
    <mergeCell ref="DA36:DA38"/>
    <mergeCell ref="DC36:DC38"/>
    <mergeCell ref="DD36:DD38"/>
    <mergeCell ref="CZ39:CZ41"/>
    <mergeCell ref="DA39:DA41"/>
    <mergeCell ref="DC39:DC41"/>
    <mergeCell ref="DD39:DD41"/>
    <mergeCell ref="DD66:DD68"/>
    <mergeCell ref="CZ69:CZ71"/>
    <mergeCell ref="DA69:DA71"/>
    <mergeCell ref="DC69:DC71"/>
    <mergeCell ref="DD69:DD71"/>
    <mergeCell ref="CZ72:CZ74"/>
    <mergeCell ref="DA72:DA74"/>
    <mergeCell ref="DC72:DC74"/>
    <mergeCell ref="DD72:DD74"/>
    <mergeCell ref="CZ75:CZ77"/>
    <mergeCell ref="CZ42:CZ44"/>
    <mergeCell ref="DA42:DA44"/>
    <mergeCell ref="DC42:DC44"/>
    <mergeCell ref="DD42:DD44"/>
    <mergeCell ref="CZ45:CZ47"/>
    <mergeCell ref="DA45:DA47"/>
    <mergeCell ref="DC45:DC47"/>
    <mergeCell ref="DD45:DD47"/>
    <mergeCell ref="CZ48:CZ50"/>
    <mergeCell ref="DA48:DA50"/>
    <mergeCell ref="DC48:DC50"/>
    <mergeCell ref="DD48:DD50"/>
    <mergeCell ref="CZ51:CZ53"/>
    <mergeCell ref="DA51:DA53"/>
    <mergeCell ref="DC51:DC53"/>
    <mergeCell ref="DD51:DD53"/>
    <mergeCell ref="CZ54:CZ56"/>
    <mergeCell ref="DA54:DA56"/>
    <mergeCell ref="DC54:DC56"/>
    <mergeCell ref="DD54:DD56"/>
    <mergeCell ref="B1:AY1"/>
    <mergeCell ref="AZ1:BI1"/>
    <mergeCell ref="BJ1:BS1"/>
    <mergeCell ref="BT1:CC1"/>
    <mergeCell ref="CD1:CM1"/>
    <mergeCell ref="CN1:CW1"/>
    <mergeCell ref="CX1:DG1"/>
    <mergeCell ref="CZ78:CZ80"/>
    <mergeCell ref="DA78:DA80"/>
    <mergeCell ref="DC78:DC80"/>
    <mergeCell ref="DD78:DD80"/>
    <mergeCell ref="CZ81:CZ83"/>
    <mergeCell ref="DA81:DA83"/>
    <mergeCell ref="DC81:DC83"/>
    <mergeCell ref="DD81:DD83"/>
    <mergeCell ref="CZ84:CZ86"/>
    <mergeCell ref="DA84:DA86"/>
    <mergeCell ref="CZ57:CZ59"/>
    <mergeCell ref="DA57:DA59"/>
    <mergeCell ref="DC57:DC59"/>
    <mergeCell ref="DD57:DD59"/>
    <mergeCell ref="CZ60:CZ62"/>
    <mergeCell ref="DA60:DA62"/>
    <mergeCell ref="DC60:DC62"/>
    <mergeCell ref="DD60:DD62"/>
    <mergeCell ref="CZ63:CZ65"/>
    <mergeCell ref="DA63:DA65"/>
    <mergeCell ref="DC63:DC65"/>
    <mergeCell ref="DD63:DD65"/>
    <mergeCell ref="CZ66:CZ68"/>
    <mergeCell ref="DA66:DA68"/>
    <mergeCell ref="DC66:DC68"/>
    <mergeCell ref="B120:C120"/>
    <mergeCell ref="B107:F107"/>
    <mergeCell ref="DC84:DC86"/>
    <mergeCell ref="DD84:DD86"/>
    <mergeCell ref="CZ87:CZ89"/>
    <mergeCell ref="DA75:DA77"/>
    <mergeCell ref="DC75:DC77"/>
    <mergeCell ref="DD75:DD77"/>
    <mergeCell ref="CZ93:CZ95"/>
    <mergeCell ref="DA93:DA95"/>
    <mergeCell ref="DC93:DC95"/>
    <mergeCell ref="DD93:DD95"/>
    <mergeCell ref="CZ96:CZ98"/>
    <mergeCell ref="DA96:DA98"/>
    <mergeCell ref="DC96:DC98"/>
    <mergeCell ref="DD96:DD98"/>
    <mergeCell ref="CZ99:CZ104"/>
    <mergeCell ref="DA99:DA104"/>
    <mergeCell ref="DC99:DC104"/>
    <mergeCell ref="DD99:DD104"/>
    <mergeCell ref="DA87:DA89"/>
    <mergeCell ref="DC87:DC89"/>
    <mergeCell ref="DD87:DD89"/>
    <mergeCell ref="CZ90:CZ92"/>
    <mergeCell ref="DA90:DA92"/>
    <mergeCell ref="DC90:DC92"/>
    <mergeCell ref="DD90:DD92"/>
    <mergeCell ref="E84:E86"/>
    <mergeCell ref="E78:E80"/>
    <mergeCell ref="E81:E83"/>
    <mergeCell ref="AH87:AH89"/>
    <mergeCell ref="AI87:AI89"/>
  </mergeCells>
  <phoneticPr fontId="11" type="noConversion"/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B97FD9DA4D4846A808E643ECE4B3D0" ma:contentTypeVersion="17" ma:contentTypeDescription="Stvaranje novog dokumenta." ma:contentTypeScope="" ma:versionID="9b42da03fb62e876a3615a2c159423e0">
  <xsd:schema xmlns:xsd="http://www.w3.org/2001/XMLSchema" xmlns:xs="http://www.w3.org/2001/XMLSchema" xmlns:p="http://schemas.microsoft.com/office/2006/metadata/properties" xmlns:ns3="41e7697c-d677-4798-be3d-b44b06c5511c" xmlns:ns4="43faf382-3a0a-4f7d-a72f-52b9cdf35995" targetNamespace="http://schemas.microsoft.com/office/2006/metadata/properties" ma:root="true" ma:fieldsID="e51003fc468e909d28a6f5b53fab7256" ns3:_="" ns4:_="">
    <xsd:import namespace="41e7697c-d677-4798-be3d-b44b06c5511c"/>
    <xsd:import namespace="43faf382-3a0a-4f7d-a72f-52b9cdf3599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7697c-d677-4798-be3d-b44b06c55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faf382-3a0a-4f7d-a72f-52b9cdf3599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1e7697c-d677-4798-be3d-b44b06c5511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DB0ACA-A0E5-4EAC-B6AA-2FF3A5A2B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e7697c-d677-4798-be3d-b44b06c5511c"/>
    <ds:schemaRef ds:uri="43faf382-3a0a-4f7d-a72f-52b9cdf359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931A63-31F4-4FF9-97F0-682BC7B893E4}">
  <ds:schemaRefs>
    <ds:schemaRef ds:uri="http://schemas.microsoft.com/office/2006/metadata/properties"/>
    <ds:schemaRef ds:uri="http://schemas.microsoft.com/office/infopath/2007/PartnerControls"/>
    <ds:schemaRef ds:uri="41e7697c-d677-4798-be3d-b44b06c5511c"/>
  </ds:schemaRefs>
</ds:datastoreItem>
</file>

<file path=customXml/itemProps3.xml><?xml version="1.0" encoding="utf-8"?>
<ds:datastoreItem xmlns:ds="http://schemas.openxmlformats.org/officeDocument/2006/customXml" ds:itemID="{AD4C7050-50FB-4BFA-8DD8-78950A7C75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qualitative</vt:lpstr>
      <vt:lpstr>Lk-ADH_CE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Mia  Radovic</cp:lastModifiedBy>
  <cp:revision/>
  <dcterms:created xsi:type="dcterms:W3CDTF">2015-06-05T18:17:20Z</dcterms:created>
  <dcterms:modified xsi:type="dcterms:W3CDTF">2024-10-04T06:46:13Z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0x010100A1B97FD9DA4D4846A808E643ECE4B3D0</vt:lpwstr>
  </property>
</Properties>
</file>