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C:\Users\Korisnik\Desktop\HRZZ_7712\WP3.1\"/>
    </mc:Choice>
  </mc:AlternateContent>
  <xr:revisionPtr revIDLastSave="0" documentId="13_ncr:1_{B160BE4D-A99B-43E5-B8C9-8B687EFC8AF4}" xr6:coauthVersionLast="36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qualitative" sheetId="11" r:id="rId1"/>
    <sheet name="ADH-A_CE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F9" i="1"/>
  <c r="F10" i="1"/>
  <c r="F11" i="1"/>
  <c r="E12" i="1"/>
  <c r="AR6" i="1"/>
  <c r="R6" i="1"/>
  <c r="Q6" i="1"/>
  <c r="E6" i="1"/>
  <c r="F87" i="1"/>
  <c r="F88" i="1"/>
  <c r="I88" i="1" s="1"/>
  <c r="F89" i="1"/>
  <c r="I89" i="1" s="1"/>
  <c r="BE75" i="1"/>
  <c r="BD75" i="1"/>
  <c r="BX75" i="1"/>
  <c r="BY75" i="1"/>
  <c r="CI75" i="1"/>
  <c r="CH75" i="1"/>
  <c r="DV63" i="1"/>
  <c r="DW63" i="1"/>
  <c r="DB63" i="1"/>
  <c r="DC63" i="1"/>
  <c r="BX63" i="1"/>
  <c r="BY63" i="1"/>
  <c r="CI63" i="1"/>
  <c r="CH63" i="1"/>
  <c r="BE63" i="1"/>
  <c r="BD63" i="1"/>
  <c r="AR63" i="1"/>
  <c r="AQ63" i="1"/>
  <c r="R63" i="1"/>
  <c r="Q63" i="1"/>
  <c r="AE63" i="1"/>
  <c r="AD63" i="1"/>
  <c r="AR51" i="1"/>
  <c r="AQ51" i="1"/>
  <c r="AE51" i="1"/>
  <c r="AD51" i="1"/>
  <c r="AF51" i="1"/>
  <c r="R39" i="1"/>
  <c r="Q39" i="1"/>
  <c r="AR39" i="1"/>
  <c r="AQ39" i="1"/>
  <c r="BE39" i="1"/>
  <c r="BD39" i="1"/>
  <c r="BY39" i="1"/>
  <c r="BX39" i="1"/>
  <c r="CI39" i="1"/>
  <c r="CS39" i="1"/>
  <c r="CR39" i="1"/>
  <c r="Q27" i="1"/>
  <c r="R27" i="1"/>
  <c r="AE27" i="1"/>
  <c r="AD27" i="1"/>
  <c r="AR27" i="1"/>
  <c r="AQ27" i="1"/>
  <c r="BE27" i="1"/>
  <c r="BD27" i="1"/>
  <c r="BY27" i="1"/>
  <c r="BX27" i="1"/>
  <c r="CI27" i="1"/>
  <c r="CH27" i="1"/>
  <c r="CS27" i="1"/>
  <c r="CR27" i="1"/>
  <c r="R15" i="1"/>
  <c r="Q15" i="1"/>
  <c r="E15" i="1"/>
  <c r="D15" i="1"/>
  <c r="AE15" i="1"/>
  <c r="AR15" i="1"/>
  <c r="AQ15" i="1"/>
  <c r="BE15" i="1"/>
  <c r="BO15" i="1"/>
  <c r="BN15" i="1"/>
  <c r="AE96" i="1"/>
  <c r="AD96" i="1"/>
  <c r="AR96" i="1"/>
  <c r="AQ96" i="1"/>
  <c r="BE96" i="1"/>
  <c r="BD96" i="1"/>
  <c r="CH96" i="1"/>
  <c r="CI96" i="1"/>
  <c r="DB96" i="1"/>
  <c r="E93" i="1"/>
  <c r="D93" i="1"/>
  <c r="AD93" i="1"/>
  <c r="AQ93" i="1"/>
  <c r="BY93" i="1"/>
  <c r="CI93" i="1"/>
  <c r="CH93" i="1"/>
  <c r="CS93" i="1"/>
  <c r="CR93" i="1"/>
  <c r="DC93" i="1"/>
  <c r="DM93" i="1"/>
  <c r="DW93" i="1"/>
  <c r="DV93" i="1"/>
  <c r="E96" i="1"/>
  <c r="D96" i="1"/>
  <c r="E90" i="1"/>
  <c r="D90" i="1"/>
  <c r="AE90" i="1"/>
  <c r="AD90" i="1"/>
  <c r="BE90" i="1"/>
  <c r="BD90" i="1"/>
  <c r="CH84" i="1"/>
  <c r="CI84" i="1"/>
  <c r="DB84" i="1"/>
  <c r="DC84" i="1"/>
  <c r="AR81" i="1"/>
  <c r="AQ81" i="1"/>
  <c r="Q78" i="1"/>
  <c r="R78" i="1"/>
  <c r="AE78" i="1"/>
  <c r="AD78" i="1"/>
  <c r="AR78" i="1"/>
  <c r="AQ78" i="1"/>
  <c r="BE78" i="1"/>
  <c r="BD78" i="1"/>
  <c r="R72" i="1"/>
  <c r="Q72" i="1"/>
  <c r="AE72" i="1"/>
  <c r="AD72" i="1"/>
  <c r="AQ72" i="1"/>
  <c r="AR72" i="1"/>
  <c r="CS72" i="1"/>
  <c r="CR72" i="1"/>
  <c r="AD69" i="1"/>
  <c r="AE69" i="1"/>
  <c r="BY69" i="1"/>
  <c r="BX69" i="1"/>
  <c r="AD60" i="1"/>
  <c r="AE60" i="1"/>
  <c r="R60" i="1"/>
  <c r="Q60" i="1"/>
  <c r="BN60" i="1"/>
  <c r="BO60" i="1"/>
  <c r="AQ60" i="1"/>
  <c r="CS60" i="1"/>
  <c r="CR60" i="1"/>
  <c r="AR57" i="1"/>
  <c r="AQ57" i="1"/>
  <c r="CR57" i="1"/>
  <c r="CS57" i="1"/>
  <c r="Q54" i="1"/>
  <c r="R54" i="1"/>
  <c r="Q48" i="1"/>
  <c r="R48" i="1"/>
  <c r="AD48" i="1"/>
  <c r="AE48" i="1"/>
  <c r="AQ48" i="1"/>
  <c r="AR48" i="1"/>
  <c r="BD48" i="1"/>
  <c r="BE48" i="1"/>
  <c r="BY48" i="1"/>
  <c r="BX48" i="1"/>
  <c r="CS48" i="1"/>
  <c r="CR48" i="1"/>
  <c r="Q36" i="1"/>
  <c r="R36" i="1"/>
  <c r="AR36" i="1"/>
  <c r="AQ36" i="1"/>
  <c r="BY36" i="1"/>
  <c r="BX36" i="1"/>
  <c r="CT38" i="1"/>
  <c r="CT37" i="1"/>
  <c r="CT36" i="1"/>
  <c r="CS36" i="1"/>
  <c r="CR36" i="1"/>
  <c r="DD38" i="1"/>
  <c r="DD37" i="1"/>
  <c r="DD36" i="1"/>
  <c r="DC36" i="1"/>
  <c r="DB36" i="1"/>
  <c r="Q33" i="1"/>
  <c r="R33" i="1"/>
  <c r="AE33" i="1"/>
  <c r="AD33" i="1"/>
  <c r="AR33" i="1"/>
  <c r="AQ33" i="1"/>
  <c r="BD33" i="1"/>
  <c r="BE33" i="1"/>
  <c r="CH33" i="1"/>
  <c r="CI33" i="1"/>
  <c r="E33" i="1"/>
  <c r="D33" i="1"/>
  <c r="DW33" i="1"/>
  <c r="DV33" i="1"/>
  <c r="D36" i="1"/>
  <c r="D30" i="1"/>
  <c r="Q30" i="1"/>
  <c r="R30" i="1"/>
  <c r="AR30" i="1"/>
  <c r="AQ30" i="1"/>
  <c r="CI30" i="1"/>
  <c r="CH30" i="1"/>
  <c r="DB30" i="1"/>
  <c r="DC30" i="1"/>
  <c r="AE24" i="1"/>
  <c r="AQ24" i="1"/>
  <c r="AR24" i="1"/>
  <c r="BO24" i="1"/>
  <c r="BN24" i="1"/>
  <c r="BY24" i="1"/>
  <c r="BX24" i="1"/>
  <c r="DC24" i="1"/>
  <c r="DB24" i="1"/>
  <c r="E24" i="1"/>
  <c r="AE21" i="1"/>
  <c r="AD21" i="1"/>
  <c r="BE21" i="1"/>
  <c r="BY21" i="1"/>
  <c r="CR21" i="1"/>
  <c r="CS21" i="1"/>
  <c r="DC21" i="1"/>
  <c r="DB21" i="1"/>
  <c r="Q12" i="1"/>
  <c r="R12" i="1"/>
  <c r="AD12" i="1"/>
  <c r="AE12" i="1"/>
  <c r="AQ12" i="1"/>
  <c r="AR12" i="1"/>
  <c r="BD12" i="1"/>
  <c r="BE12" i="1"/>
  <c r="CH12" i="1"/>
  <c r="CR12" i="1"/>
  <c r="CS12" i="1"/>
  <c r="DC12" i="1"/>
  <c r="DB12" i="1"/>
  <c r="AR9" i="1"/>
  <c r="AQ9" i="1"/>
  <c r="BD9" i="1"/>
  <c r="BE9" i="1"/>
  <c r="CR9" i="1"/>
  <c r="CS9" i="1"/>
  <c r="AR99" i="1"/>
  <c r="AQ99" i="1"/>
  <c r="BD99" i="1"/>
  <c r="BN99" i="1"/>
  <c r="BO99" i="1"/>
  <c r="BY99" i="1"/>
  <c r="BX99" i="1"/>
  <c r="CI99" i="1"/>
  <c r="CH99" i="1"/>
  <c r="CS99" i="1"/>
  <c r="CR99" i="1"/>
  <c r="DB99" i="1"/>
  <c r="DC99" i="1"/>
  <c r="AD99" i="1"/>
  <c r="R99" i="1"/>
  <c r="Q99" i="1"/>
  <c r="E99" i="1"/>
  <c r="D99" i="1"/>
  <c r="AE6" i="1"/>
  <c r="AD6" i="1"/>
  <c r="AQ6" i="1"/>
  <c r="D6" i="1"/>
  <c r="D21" i="1"/>
  <c r="F6" i="1"/>
  <c r="DX104" i="1"/>
  <c r="DX103" i="1"/>
  <c r="DX102" i="1"/>
  <c r="DX101" i="1"/>
  <c r="DX100" i="1"/>
  <c r="DX99" i="1"/>
  <c r="DX98" i="1"/>
  <c r="DX97" i="1"/>
  <c r="DX96" i="1"/>
  <c r="DX95" i="1"/>
  <c r="DX94" i="1"/>
  <c r="DX93" i="1"/>
  <c r="DX92" i="1"/>
  <c r="DX91" i="1"/>
  <c r="DX90" i="1"/>
  <c r="DX89" i="1"/>
  <c r="DX88" i="1"/>
  <c r="DX87" i="1"/>
  <c r="DX86" i="1"/>
  <c r="DX85" i="1"/>
  <c r="DX84" i="1"/>
  <c r="DX83" i="1"/>
  <c r="DX82" i="1"/>
  <c r="DX81" i="1"/>
  <c r="DX80" i="1"/>
  <c r="DX79" i="1"/>
  <c r="DX78" i="1"/>
  <c r="DX77" i="1"/>
  <c r="DX76" i="1"/>
  <c r="DX75" i="1"/>
  <c r="DX74" i="1"/>
  <c r="DX73" i="1"/>
  <c r="DX72" i="1"/>
  <c r="DX71" i="1"/>
  <c r="DX70" i="1"/>
  <c r="DX69" i="1"/>
  <c r="DX68" i="1"/>
  <c r="DX67" i="1"/>
  <c r="DX66" i="1"/>
  <c r="DX65" i="1"/>
  <c r="DX64" i="1"/>
  <c r="DX63" i="1"/>
  <c r="DX62" i="1"/>
  <c r="DX61" i="1"/>
  <c r="DX60" i="1"/>
  <c r="DX59" i="1"/>
  <c r="DX58" i="1"/>
  <c r="DX57" i="1"/>
  <c r="DX56" i="1"/>
  <c r="DX55" i="1"/>
  <c r="DX54" i="1"/>
  <c r="DX53" i="1"/>
  <c r="DX52" i="1"/>
  <c r="DX51" i="1"/>
  <c r="DX50" i="1"/>
  <c r="DX49" i="1"/>
  <c r="DX48" i="1"/>
  <c r="DX47" i="1"/>
  <c r="DX46" i="1"/>
  <c r="DX45" i="1"/>
  <c r="DX44" i="1"/>
  <c r="DX43" i="1"/>
  <c r="DX42" i="1"/>
  <c r="DX41" i="1"/>
  <c r="DX40" i="1"/>
  <c r="DX39" i="1"/>
  <c r="DX38" i="1"/>
  <c r="DX37" i="1"/>
  <c r="DX36" i="1"/>
  <c r="DX35" i="1"/>
  <c r="DX34" i="1"/>
  <c r="DX33" i="1"/>
  <c r="DX32" i="1"/>
  <c r="DX31" i="1"/>
  <c r="DX30" i="1"/>
  <c r="DX29" i="1"/>
  <c r="DX28" i="1"/>
  <c r="DX27" i="1"/>
  <c r="DX26" i="1"/>
  <c r="DX25" i="1"/>
  <c r="DX24" i="1"/>
  <c r="DX23" i="1"/>
  <c r="DX22" i="1"/>
  <c r="DX21" i="1"/>
  <c r="DX20" i="1"/>
  <c r="DX19" i="1"/>
  <c r="DX18" i="1"/>
  <c r="DX17" i="1"/>
  <c r="DX16" i="1"/>
  <c r="DX15" i="1"/>
  <c r="DX14" i="1"/>
  <c r="DX13" i="1"/>
  <c r="DX12" i="1"/>
  <c r="DX11" i="1"/>
  <c r="DX10" i="1"/>
  <c r="DX9" i="1"/>
  <c r="DX8" i="1"/>
  <c r="DX7" i="1"/>
  <c r="DX6" i="1"/>
  <c r="DN104" i="1"/>
  <c r="DN103" i="1"/>
  <c r="DN102" i="1"/>
  <c r="DN101" i="1"/>
  <c r="DN100" i="1"/>
  <c r="DN99" i="1"/>
  <c r="DN98" i="1"/>
  <c r="DN97" i="1"/>
  <c r="DN96" i="1"/>
  <c r="DN95" i="1"/>
  <c r="DN94" i="1"/>
  <c r="DN93" i="1"/>
  <c r="DN92" i="1"/>
  <c r="DN91" i="1"/>
  <c r="DN90" i="1"/>
  <c r="DN89" i="1"/>
  <c r="DN88" i="1"/>
  <c r="DN87" i="1"/>
  <c r="DN86" i="1"/>
  <c r="DN85" i="1"/>
  <c r="DN84" i="1"/>
  <c r="DN83" i="1"/>
  <c r="DN82" i="1"/>
  <c r="DN81" i="1"/>
  <c r="DN80" i="1"/>
  <c r="DN79" i="1"/>
  <c r="DN78" i="1"/>
  <c r="DN77" i="1"/>
  <c r="DN76" i="1"/>
  <c r="DN75" i="1"/>
  <c r="DN74" i="1"/>
  <c r="DN73" i="1"/>
  <c r="DN72" i="1"/>
  <c r="DN71" i="1"/>
  <c r="DN70" i="1"/>
  <c r="DN69" i="1"/>
  <c r="DN68" i="1"/>
  <c r="DN67" i="1"/>
  <c r="DN66" i="1"/>
  <c r="DN65" i="1"/>
  <c r="DN64" i="1"/>
  <c r="DN63" i="1"/>
  <c r="DN62" i="1"/>
  <c r="DN61" i="1"/>
  <c r="DN60" i="1"/>
  <c r="DN59" i="1"/>
  <c r="DN58" i="1"/>
  <c r="DN57" i="1"/>
  <c r="DN56" i="1"/>
  <c r="DN55" i="1"/>
  <c r="DN54" i="1"/>
  <c r="DN53" i="1"/>
  <c r="DN52" i="1"/>
  <c r="DN51" i="1"/>
  <c r="DN50" i="1"/>
  <c r="DN49" i="1"/>
  <c r="DN48" i="1"/>
  <c r="DN47" i="1"/>
  <c r="DN46" i="1"/>
  <c r="DN45" i="1"/>
  <c r="DN44" i="1"/>
  <c r="DN43" i="1"/>
  <c r="DN42" i="1"/>
  <c r="DN41" i="1"/>
  <c r="DN40" i="1"/>
  <c r="DN39" i="1"/>
  <c r="DN38" i="1"/>
  <c r="DN37" i="1"/>
  <c r="DN36" i="1"/>
  <c r="DN35" i="1"/>
  <c r="DN34" i="1"/>
  <c r="DN33" i="1"/>
  <c r="DN32" i="1"/>
  <c r="DN31" i="1"/>
  <c r="DN30" i="1"/>
  <c r="DN29" i="1"/>
  <c r="DN28" i="1"/>
  <c r="DN27" i="1"/>
  <c r="DN26" i="1"/>
  <c r="DN25" i="1"/>
  <c r="DN24" i="1"/>
  <c r="DN23" i="1"/>
  <c r="DN22" i="1"/>
  <c r="DN21" i="1"/>
  <c r="DN20" i="1"/>
  <c r="DN19" i="1"/>
  <c r="DN18" i="1"/>
  <c r="DN17" i="1"/>
  <c r="DN16" i="1"/>
  <c r="DN15" i="1"/>
  <c r="DN14" i="1"/>
  <c r="DN13" i="1"/>
  <c r="DN12" i="1"/>
  <c r="DN11" i="1"/>
  <c r="DN10" i="1"/>
  <c r="DN9" i="1"/>
  <c r="DN8" i="1"/>
  <c r="DN7" i="1"/>
  <c r="DN6" i="1"/>
  <c r="DD104" i="1"/>
  <c r="DD103" i="1"/>
  <c r="DD102" i="1"/>
  <c r="DD101" i="1"/>
  <c r="DD100" i="1"/>
  <c r="DD99" i="1"/>
  <c r="DD98" i="1"/>
  <c r="DD97" i="1"/>
  <c r="DD96" i="1"/>
  <c r="DD95" i="1"/>
  <c r="DD94" i="1"/>
  <c r="DD93" i="1"/>
  <c r="DD92" i="1"/>
  <c r="DD91" i="1"/>
  <c r="DD90" i="1"/>
  <c r="DD89" i="1"/>
  <c r="DD88" i="1"/>
  <c r="DD87" i="1"/>
  <c r="DD86" i="1"/>
  <c r="DD85" i="1"/>
  <c r="DD84" i="1"/>
  <c r="DD83" i="1"/>
  <c r="DD82" i="1"/>
  <c r="DD81" i="1"/>
  <c r="DD80" i="1"/>
  <c r="DD79" i="1"/>
  <c r="DD78" i="1"/>
  <c r="DD77" i="1"/>
  <c r="DD76" i="1"/>
  <c r="DD75" i="1"/>
  <c r="DD74" i="1"/>
  <c r="DD73" i="1"/>
  <c r="DD72" i="1"/>
  <c r="DD71" i="1"/>
  <c r="DD70" i="1"/>
  <c r="DD69" i="1"/>
  <c r="DD68" i="1"/>
  <c r="DD67" i="1"/>
  <c r="DD66" i="1"/>
  <c r="DD65" i="1"/>
  <c r="DD64" i="1"/>
  <c r="DD63" i="1"/>
  <c r="DD62" i="1"/>
  <c r="DD61" i="1"/>
  <c r="DD60" i="1"/>
  <c r="DD59" i="1"/>
  <c r="DD58" i="1"/>
  <c r="DD57" i="1"/>
  <c r="DD56" i="1"/>
  <c r="DD55" i="1"/>
  <c r="DD54" i="1"/>
  <c r="DD53" i="1"/>
  <c r="DD52" i="1"/>
  <c r="DD51" i="1"/>
  <c r="DD50" i="1"/>
  <c r="DD49" i="1"/>
  <c r="DD48" i="1"/>
  <c r="DD47" i="1"/>
  <c r="DD46" i="1"/>
  <c r="DD45" i="1"/>
  <c r="DD44" i="1"/>
  <c r="DD43" i="1"/>
  <c r="DD42" i="1"/>
  <c r="DD41" i="1"/>
  <c r="DD40" i="1"/>
  <c r="DD39" i="1"/>
  <c r="DD35" i="1"/>
  <c r="DD34" i="1"/>
  <c r="DD33" i="1"/>
  <c r="DD32" i="1"/>
  <c r="DD31" i="1"/>
  <c r="DD30" i="1"/>
  <c r="DD29" i="1"/>
  <c r="DD28" i="1"/>
  <c r="DD27" i="1"/>
  <c r="DD26" i="1"/>
  <c r="DD25" i="1"/>
  <c r="DD24" i="1"/>
  <c r="DD23" i="1"/>
  <c r="DD22" i="1"/>
  <c r="DD21" i="1"/>
  <c r="DD20" i="1"/>
  <c r="DD19" i="1"/>
  <c r="DD18" i="1"/>
  <c r="DD17" i="1"/>
  <c r="DD16" i="1"/>
  <c r="DD15" i="1"/>
  <c r="DD14" i="1"/>
  <c r="DD13" i="1"/>
  <c r="DD12" i="1"/>
  <c r="DD11" i="1"/>
  <c r="DD10" i="1"/>
  <c r="DD9" i="1"/>
  <c r="DD8" i="1"/>
  <c r="DD7" i="1"/>
  <c r="DD6" i="1"/>
  <c r="CT104" i="1"/>
  <c r="CT103" i="1"/>
  <c r="CT102" i="1"/>
  <c r="CT101" i="1"/>
  <c r="CT100" i="1"/>
  <c r="CT99" i="1"/>
  <c r="CT98" i="1"/>
  <c r="CT97" i="1"/>
  <c r="CT96" i="1"/>
  <c r="CT95" i="1"/>
  <c r="CT94" i="1"/>
  <c r="CT93" i="1"/>
  <c r="CT92" i="1"/>
  <c r="CT91" i="1"/>
  <c r="CT90" i="1"/>
  <c r="CT89" i="1"/>
  <c r="CT88" i="1"/>
  <c r="CT87" i="1"/>
  <c r="CT86" i="1"/>
  <c r="CT85" i="1"/>
  <c r="CT84" i="1"/>
  <c r="CT83" i="1"/>
  <c r="CT82" i="1"/>
  <c r="CT81" i="1"/>
  <c r="CT80" i="1"/>
  <c r="CT79" i="1"/>
  <c r="CT78" i="1"/>
  <c r="CT77" i="1"/>
  <c r="CT76" i="1"/>
  <c r="CT75" i="1"/>
  <c r="CT74" i="1"/>
  <c r="CT73" i="1"/>
  <c r="CT72" i="1"/>
  <c r="CT71" i="1"/>
  <c r="CT70" i="1"/>
  <c r="CT69" i="1"/>
  <c r="CT68" i="1"/>
  <c r="CT67" i="1"/>
  <c r="CT66" i="1"/>
  <c r="CT65" i="1"/>
  <c r="CT64" i="1"/>
  <c r="CT63" i="1"/>
  <c r="CT62" i="1"/>
  <c r="CT61" i="1"/>
  <c r="CT60" i="1"/>
  <c r="CT59" i="1"/>
  <c r="CT58" i="1"/>
  <c r="CT57" i="1"/>
  <c r="CT56" i="1"/>
  <c r="CT55" i="1"/>
  <c r="CT54" i="1"/>
  <c r="CT53" i="1"/>
  <c r="CT52" i="1"/>
  <c r="CT51" i="1"/>
  <c r="CT50" i="1"/>
  <c r="CT49" i="1"/>
  <c r="CT48" i="1"/>
  <c r="CT47" i="1"/>
  <c r="CT46" i="1"/>
  <c r="CT45" i="1"/>
  <c r="CT44" i="1"/>
  <c r="CT43" i="1"/>
  <c r="CT42" i="1"/>
  <c r="CT41" i="1"/>
  <c r="CT40" i="1"/>
  <c r="CT39" i="1"/>
  <c r="CT35" i="1"/>
  <c r="CT34" i="1"/>
  <c r="CT33" i="1"/>
  <c r="CT32" i="1"/>
  <c r="CT31" i="1"/>
  <c r="CT30" i="1"/>
  <c r="CT29" i="1"/>
  <c r="CT28" i="1"/>
  <c r="CT27" i="1"/>
  <c r="CT26" i="1"/>
  <c r="CT25" i="1"/>
  <c r="CT24" i="1"/>
  <c r="CT23" i="1"/>
  <c r="CT22" i="1"/>
  <c r="CT21" i="1"/>
  <c r="CT20" i="1"/>
  <c r="CT19" i="1"/>
  <c r="CT18" i="1"/>
  <c r="CT17" i="1"/>
  <c r="CT16" i="1"/>
  <c r="CT15" i="1"/>
  <c r="CT14" i="1"/>
  <c r="CT13" i="1"/>
  <c r="CT12" i="1"/>
  <c r="CT11" i="1"/>
  <c r="CT10" i="1"/>
  <c r="CT9" i="1"/>
  <c r="CT8" i="1"/>
  <c r="CT7" i="1"/>
  <c r="CT6" i="1"/>
  <c r="CJ104" i="1"/>
  <c r="CJ103" i="1"/>
  <c r="CJ102" i="1"/>
  <c r="CJ101" i="1"/>
  <c r="CJ100" i="1"/>
  <c r="CJ99" i="1"/>
  <c r="CJ98" i="1"/>
  <c r="CJ97" i="1"/>
  <c r="CJ96" i="1"/>
  <c r="CJ95" i="1"/>
  <c r="CJ94" i="1"/>
  <c r="CJ93" i="1"/>
  <c r="CJ92" i="1"/>
  <c r="CJ91" i="1"/>
  <c r="CJ90" i="1"/>
  <c r="CJ89" i="1"/>
  <c r="CJ88" i="1"/>
  <c r="CJ87" i="1"/>
  <c r="CJ86" i="1"/>
  <c r="CJ85" i="1"/>
  <c r="CJ84" i="1"/>
  <c r="CJ83" i="1"/>
  <c r="CJ82" i="1"/>
  <c r="CJ81" i="1"/>
  <c r="CJ80" i="1"/>
  <c r="CJ79" i="1"/>
  <c r="CJ78" i="1"/>
  <c r="CJ77" i="1"/>
  <c r="CJ76" i="1"/>
  <c r="CJ75" i="1"/>
  <c r="CJ74" i="1"/>
  <c r="CJ73" i="1"/>
  <c r="CJ72" i="1"/>
  <c r="CJ71" i="1"/>
  <c r="CJ70" i="1"/>
  <c r="CJ69" i="1"/>
  <c r="CJ68" i="1"/>
  <c r="CJ67" i="1"/>
  <c r="CJ66" i="1"/>
  <c r="CJ65" i="1"/>
  <c r="CJ64" i="1"/>
  <c r="CJ63" i="1"/>
  <c r="CJ62" i="1"/>
  <c r="CJ61" i="1"/>
  <c r="CJ60" i="1"/>
  <c r="CJ59" i="1"/>
  <c r="CJ58" i="1"/>
  <c r="CJ57" i="1"/>
  <c r="CJ56" i="1"/>
  <c r="CJ55" i="1"/>
  <c r="CJ54" i="1"/>
  <c r="CJ53" i="1"/>
  <c r="CJ52" i="1"/>
  <c r="CJ51" i="1"/>
  <c r="CJ50" i="1"/>
  <c r="CJ49" i="1"/>
  <c r="CJ48" i="1"/>
  <c r="CJ47" i="1"/>
  <c r="CJ46" i="1"/>
  <c r="CJ45" i="1"/>
  <c r="CJ44" i="1"/>
  <c r="CJ43" i="1"/>
  <c r="CJ42" i="1"/>
  <c r="CJ41" i="1"/>
  <c r="CJ40" i="1"/>
  <c r="CJ39" i="1"/>
  <c r="CJ38" i="1"/>
  <c r="CJ37" i="1"/>
  <c r="CJ36" i="1"/>
  <c r="CJ35" i="1"/>
  <c r="CJ34" i="1"/>
  <c r="CJ33" i="1"/>
  <c r="CJ32" i="1"/>
  <c r="CJ31" i="1"/>
  <c r="CJ30" i="1"/>
  <c r="CJ29" i="1"/>
  <c r="CJ28" i="1"/>
  <c r="CJ27" i="1"/>
  <c r="CJ26" i="1"/>
  <c r="CJ25" i="1"/>
  <c r="CJ24" i="1"/>
  <c r="CJ23" i="1"/>
  <c r="CJ22" i="1"/>
  <c r="CJ21" i="1"/>
  <c r="CJ20" i="1"/>
  <c r="CJ19" i="1"/>
  <c r="CJ18" i="1"/>
  <c r="CJ17" i="1"/>
  <c r="CJ16" i="1"/>
  <c r="CJ15" i="1"/>
  <c r="CJ14" i="1"/>
  <c r="CJ13" i="1"/>
  <c r="CJ12" i="1"/>
  <c r="CJ11" i="1"/>
  <c r="CJ10" i="1"/>
  <c r="CJ9" i="1"/>
  <c r="CJ8" i="1"/>
  <c r="CJ7" i="1"/>
  <c r="CJ6" i="1"/>
  <c r="BZ104" i="1"/>
  <c r="BZ103" i="1"/>
  <c r="BZ102" i="1"/>
  <c r="BZ101" i="1"/>
  <c r="BZ100" i="1"/>
  <c r="BZ99" i="1"/>
  <c r="BZ98" i="1"/>
  <c r="BZ97" i="1"/>
  <c r="BZ96" i="1"/>
  <c r="BZ95" i="1"/>
  <c r="BZ94" i="1"/>
  <c r="BZ93" i="1"/>
  <c r="BZ92" i="1"/>
  <c r="BZ91" i="1"/>
  <c r="BZ90" i="1"/>
  <c r="BZ89" i="1"/>
  <c r="BZ88" i="1"/>
  <c r="BZ87" i="1"/>
  <c r="BZ86" i="1"/>
  <c r="BZ85" i="1"/>
  <c r="BZ84" i="1"/>
  <c r="BZ83" i="1"/>
  <c r="BZ82" i="1"/>
  <c r="BZ81" i="1"/>
  <c r="BZ80" i="1"/>
  <c r="BZ79" i="1"/>
  <c r="BZ78" i="1"/>
  <c r="BZ77" i="1"/>
  <c r="BZ76" i="1"/>
  <c r="BZ75" i="1"/>
  <c r="BZ74" i="1"/>
  <c r="BZ73" i="1"/>
  <c r="BZ72" i="1"/>
  <c r="BZ71" i="1"/>
  <c r="BZ70" i="1"/>
  <c r="BZ69" i="1"/>
  <c r="BZ68" i="1"/>
  <c r="BZ67" i="1"/>
  <c r="BZ66" i="1"/>
  <c r="BZ65" i="1"/>
  <c r="BZ64" i="1"/>
  <c r="BZ63" i="1"/>
  <c r="BZ62" i="1"/>
  <c r="BZ61" i="1"/>
  <c r="BZ60" i="1"/>
  <c r="BZ59" i="1"/>
  <c r="BZ58" i="1"/>
  <c r="BZ57" i="1"/>
  <c r="BZ56" i="1"/>
  <c r="BZ55" i="1"/>
  <c r="BZ54" i="1"/>
  <c r="BZ53" i="1"/>
  <c r="BZ52" i="1"/>
  <c r="BZ51" i="1"/>
  <c r="BZ50" i="1"/>
  <c r="BZ49" i="1"/>
  <c r="BZ48" i="1"/>
  <c r="BZ47" i="1"/>
  <c r="BZ46" i="1"/>
  <c r="BZ45" i="1"/>
  <c r="BZ44" i="1"/>
  <c r="BZ43" i="1"/>
  <c r="BZ42" i="1"/>
  <c r="BZ41" i="1"/>
  <c r="BZ40" i="1"/>
  <c r="BZ39" i="1"/>
  <c r="BZ38" i="1"/>
  <c r="BZ37" i="1"/>
  <c r="BZ36" i="1"/>
  <c r="BZ35" i="1"/>
  <c r="BZ34" i="1"/>
  <c r="BZ33" i="1"/>
  <c r="BZ32" i="1"/>
  <c r="BZ31" i="1"/>
  <c r="BZ30" i="1"/>
  <c r="BZ29" i="1"/>
  <c r="BZ28" i="1"/>
  <c r="BZ27" i="1"/>
  <c r="BZ26" i="1"/>
  <c r="BZ25" i="1"/>
  <c r="BZ24" i="1"/>
  <c r="BZ23" i="1"/>
  <c r="BZ22" i="1"/>
  <c r="BZ21" i="1"/>
  <c r="BZ20" i="1"/>
  <c r="BZ19" i="1"/>
  <c r="BZ18" i="1"/>
  <c r="BZ17" i="1"/>
  <c r="BZ16" i="1"/>
  <c r="BZ15" i="1"/>
  <c r="BZ14" i="1"/>
  <c r="BZ13" i="1"/>
  <c r="BZ12" i="1"/>
  <c r="BZ11" i="1"/>
  <c r="BZ10" i="1"/>
  <c r="BZ9" i="1"/>
  <c r="BZ8" i="1"/>
  <c r="BZ7" i="1"/>
  <c r="BZ6" i="1"/>
  <c r="BP104" i="1"/>
  <c r="BP103" i="1"/>
  <c r="BP102" i="1"/>
  <c r="BP101" i="1"/>
  <c r="BP100" i="1"/>
  <c r="BP99" i="1"/>
  <c r="BP98" i="1"/>
  <c r="BP97" i="1"/>
  <c r="BP96" i="1"/>
  <c r="BP95" i="1"/>
  <c r="BP94" i="1"/>
  <c r="BP93" i="1"/>
  <c r="BP92" i="1"/>
  <c r="BP91" i="1"/>
  <c r="BP90" i="1"/>
  <c r="BP89" i="1"/>
  <c r="BP88" i="1"/>
  <c r="BP87" i="1"/>
  <c r="BP86" i="1"/>
  <c r="BP85" i="1"/>
  <c r="BP84" i="1"/>
  <c r="BP83" i="1"/>
  <c r="BP82" i="1"/>
  <c r="BP81" i="1"/>
  <c r="BP80" i="1"/>
  <c r="BP79" i="1"/>
  <c r="BP78" i="1"/>
  <c r="BP77" i="1"/>
  <c r="BP76" i="1"/>
  <c r="BP75" i="1"/>
  <c r="BP74" i="1"/>
  <c r="BP73" i="1"/>
  <c r="BP72" i="1"/>
  <c r="BP71" i="1"/>
  <c r="BP70" i="1"/>
  <c r="BP69" i="1"/>
  <c r="BP68" i="1"/>
  <c r="BP67" i="1"/>
  <c r="BP66" i="1"/>
  <c r="BP65" i="1"/>
  <c r="BP64" i="1"/>
  <c r="BP63" i="1"/>
  <c r="BP62" i="1"/>
  <c r="BP61" i="1"/>
  <c r="BP60" i="1"/>
  <c r="BP59" i="1"/>
  <c r="BP58" i="1"/>
  <c r="BP57" i="1"/>
  <c r="BP56" i="1"/>
  <c r="BP55" i="1"/>
  <c r="BP54" i="1"/>
  <c r="BP53" i="1"/>
  <c r="BP52" i="1"/>
  <c r="BP51" i="1"/>
  <c r="BP50" i="1"/>
  <c r="BP49" i="1"/>
  <c r="BP48" i="1"/>
  <c r="BP47" i="1"/>
  <c r="BP46" i="1"/>
  <c r="BP45" i="1"/>
  <c r="BP44" i="1"/>
  <c r="BP43" i="1"/>
  <c r="BP42" i="1"/>
  <c r="BP41" i="1"/>
  <c r="BP40" i="1"/>
  <c r="BP39" i="1"/>
  <c r="BP38" i="1"/>
  <c r="BP37" i="1"/>
  <c r="BP36" i="1"/>
  <c r="BP35" i="1"/>
  <c r="BP34" i="1"/>
  <c r="BP33" i="1"/>
  <c r="BP32" i="1"/>
  <c r="BP31" i="1"/>
  <c r="BP30" i="1"/>
  <c r="BP29" i="1"/>
  <c r="BP28" i="1"/>
  <c r="BP27" i="1"/>
  <c r="BP26" i="1"/>
  <c r="BP25" i="1"/>
  <c r="BP24" i="1"/>
  <c r="BP23" i="1"/>
  <c r="BP22" i="1"/>
  <c r="BP21" i="1"/>
  <c r="BP20" i="1"/>
  <c r="BP19" i="1"/>
  <c r="BP18" i="1"/>
  <c r="BP17" i="1"/>
  <c r="BP16" i="1"/>
  <c r="BP15" i="1"/>
  <c r="BP14" i="1"/>
  <c r="BP13" i="1"/>
  <c r="BP12" i="1"/>
  <c r="BP11" i="1"/>
  <c r="BP10" i="1"/>
  <c r="BP9" i="1"/>
  <c r="BP8" i="1"/>
  <c r="BP7" i="1"/>
  <c r="BP6" i="1"/>
  <c r="BF104" i="1"/>
  <c r="BF103" i="1"/>
  <c r="BF102" i="1"/>
  <c r="BF101" i="1"/>
  <c r="BF100" i="1"/>
  <c r="BF99" i="1"/>
  <c r="BF98" i="1"/>
  <c r="BF97" i="1"/>
  <c r="BF96" i="1"/>
  <c r="BF95" i="1"/>
  <c r="BF94" i="1"/>
  <c r="BF93" i="1"/>
  <c r="BF92" i="1"/>
  <c r="BF91" i="1"/>
  <c r="BF90" i="1"/>
  <c r="BF89" i="1"/>
  <c r="BF88" i="1"/>
  <c r="BF87" i="1"/>
  <c r="BF86" i="1"/>
  <c r="BF85" i="1"/>
  <c r="BF84" i="1"/>
  <c r="BF83" i="1"/>
  <c r="BF82" i="1"/>
  <c r="BF81" i="1"/>
  <c r="BF80" i="1"/>
  <c r="BF79" i="1"/>
  <c r="BF78" i="1"/>
  <c r="BF77" i="1"/>
  <c r="BF76" i="1"/>
  <c r="BF75" i="1"/>
  <c r="BF74" i="1"/>
  <c r="BF73" i="1"/>
  <c r="BF72" i="1"/>
  <c r="BF71" i="1"/>
  <c r="BF70" i="1"/>
  <c r="BF69" i="1"/>
  <c r="BF68" i="1"/>
  <c r="BF67" i="1"/>
  <c r="BF66" i="1"/>
  <c r="BF65" i="1"/>
  <c r="BF64" i="1"/>
  <c r="BF63" i="1"/>
  <c r="BF62" i="1"/>
  <c r="BF61" i="1"/>
  <c r="BF60" i="1"/>
  <c r="BF59" i="1"/>
  <c r="BF58" i="1"/>
  <c r="BF57" i="1"/>
  <c r="BF56" i="1"/>
  <c r="BF55" i="1"/>
  <c r="BF54" i="1"/>
  <c r="BF53" i="1"/>
  <c r="BF52" i="1"/>
  <c r="BF51" i="1"/>
  <c r="BF50" i="1"/>
  <c r="BF49" i="1"/>
  <c r="BF48" i="1"/>
  <c r="BF47" i="1"/>
  <c r="BF46" i="1"/>
  <c r="BF45" i="1"/>
  <c r="BF44" i="1"/>
  <c r="BF43" i="1"/>
  <c r="BF42" i="1"/>
  <c r="BF41" i="1"/>
  <c r="BF40" i="1"/>
  <c r="BF39" i="1"/>
  <c r="BF38" i="1"/>
  <c r="BF37" i="1"/>
  <c r="BF36" i="1"/>
  <c r="BF35" i="1"/>
  <c r="BF34" i="1"/>
  <c r="BF33" i="1"/>
  <c r="BF32" i="1"/>
  <c r="BF31" i="1"/>
  <c r="BF30" i="1"/>
  <c r="BF29" i="1"/>
  <c r="BF28" i="1"/>
  <c r="BF27" i="1"/>
  <c r="BF26" i="1"/>
  <c r="BF25" i="1"/>
  <c r="BF24" i="1"/>
  <c r="BF23" i="1"/>
  <c r="BF22" i="1"/>
  <c r="BF21" i="1"/>
  <c r="BF20" i="1"/>
  <c r="BF19" i="1"/>
  <c r="BF18" i="1"/>
  <c r="BF17" i="1"/>
  <c r="BF16" i="1"/>
  <c r="BF15" i="1"/>
  <c r="BF14" i="1"/>
  <c r="BF13" i="1"/>
  <c r="BF12" i="1"/>
  <c r="BF11" i="1"/>
  <c r="BF10" i="1"/>
  <c r="BF9" i="1"/>
  <c r="BF8" i="1"/>
  <c r="BF7" i="1"/>
  <c r="BF6" i="1"/>
  <c r="AS104" i="1"/>
  <c r="AS103" i="1"/>
  <c r="AS102" i="1"/>
  <c r="AS101" i="1"/>
  <c r="AS100" i="1"/>
  <c r="AS99" i="1"/>
  <c r="AS98" i="1"/>
  <c r="AS97" i="1"/>
  <c r="AS96" i="1"/>
  <c r="AS95" i="1"/>
  <c r="AS94" i="1"/>
  <c r="AS93" i="1"/>
  <c r="AS92" i="1"/>
  <c r="AS91" i="1"/>
  <c r="AS90" i="1"/>
  <c r="AS89" i="1"/>
  <c r="AS88" i="1"/>
  <c r="AS87" i="1"/>
  <c r="AS86" i="1"/>
  <c r="AS85" i="1"/>
  <c r="AS84" i="1"/>
  <c r="AS83" i="1"/>
  <c r="AS82" i="1"/>
  <c r="AS81" i="1"/>
  <c r="AS80" i="1"/>
  <c r="AS79" i="1"/>
  <c r="AS78" i="1"/>
  <c r="AS77" i="1"/>
  <c r="AS76" i="1"/>
  <c r="AS75" i="1"/>
  <c r="AS74" i="1"/>
  <c r="AS73" i="1"/>
  <c r="AS72" i="1"/>
  <c r="AS71" i="1"/>
  <c r="AS70" i="1"/>
  <c r="AS69" i="1"/>
  <c r="AS68" i="1"/>
  <c r="AS67" i="1"/>
  <c r="AS66" i="1"/>
  <c r="AS65" i="1"/>
  <c r="AS64" i="1"/>
  <c r="AS63" i="1"/>
  <c r="AS62" i="1"/>
  <c r="AS61" i="1"/>
  <c r="AS60" i="1"/>
  <c r="AS59" i="1"/>
  <c r="AS58" i="1"/>
  <c r="AS57" i="1"/>
  <c r="AS56" i="1"/>
  <c r="AS55" i="1"/>
  <c r="AS54" i="1"/>
  <c r="AS53" i="1"/>
  <c r="AS52" i="1"/>
  <c r="AS51" i="1"/>
  <c r="AS50" i="1"/>
  <c r="AS49" i="1"/>
  <c r="AS48" i="1"/>
  <c r="AS47" i="1"/>
  <c r="AS46" i="1"/>
  <c r="AS45" i="1"/>
  <c r="AS44" i="1"/>
  <c r="AS43" i="1"/>
  <c r="AS42" i="1"/>
  <c r="AS41" i="1"/>
  <c r="AS40" i="1"/>
  <c r="AS39" i="1"/>
  <c r="AS38" i="1"/>
  <c r="AS37" i="1"/>
  <c r="AS36" i="1"/>
  <c r="AS35" i="1"/>
  <c r="AS34" i="1"/>
  <c r="AS33" i="1"/>
  <c r="AS32" i="1"/>
  <c r="AS31" i="1"/>
  <c r="AS30" i="1"/>
  <c r="AS29" i="1"/>
  <c r="AS28" i="1"/>
  <c r="AS27" i="1"/>
  <c r="AS26" i="1"/>
  <c r="AS25" i="1"/>
  <c r="AS24" i="1"/>
  <c r="AS23" i="1"/>
  <c r="AS22" i="1"/>
  <c r="AS21" i="1"/>
  <c r="AS20" i="1"/>
  <c r="AS19" i="1"/>
  <c r="AS18" i="1"/>
  <c r="AS17" i="1"/>
  <c r="AS16" i="1"/>
  <c r="AS15" i="1"/>
  <c r="AS14" i="1"/>
  <c r="AS13" i="1"/>
  <c r="AS12" i="1"/>
  <c r="AS11" i="1"/>
  <c r="AS10" i="1"/>
  <c r="AS9" i="1"/>
  <c r="AS8" i="1"/>
  <c r="AS7" i="1"/>
  <c r="AS6" i="1"/>
  <c r="AF104" i="1"/>
  <c r="AF103" i="1"/>
  <c r="AF102" i="1"/>
  <c r="AF101" i="1"/>
  <c r="AF100" i="1"/>
  <c r="AF99" i="1"/>
  <c r="AF98" i="1"/>
  <c r="AF97" i="1"/>
  <c r="AF96" i="1"/>
  <c r="AF95" i="1"/>
  <c r="AF94" i="1"/>
  <c r="AF93" i="1"/>
  <c r="AF92" i="1"/>
  <c r="AF91" i="1"/>
  <c r="AF90" i="1"/>
  <c r="AF89" i="1"/>
  <c r="AF88" i="1"/>
  <c r="AF87" i="1"/>
  <c r="AF86" i="1"/>
  <c r="AF85" i="1"/>
  <c r="AF84" i="1"/>
  <c r="AF83" i="1"/>
  <c r="AF82" i="1"/>
  <c r="AF81" i="1"/>
  <c r="AF80" i="1"/>
  <c r="AF79" i="1"/>
  <c r="AF78" i="1"/>
  <c r="AF77" i="1"/>
  <c r="AF76" i="1"/>
  <c r="AF75" i="1"/>
  <c r="AF74" i="1"/>
  <c r="AF73" i="1"/>
  <c r="AF72" i="1"/>
  <c r="AF71" i="1"/>
  <c r="AF70" i="1"/>
  <c r="AF69" i="1"/>
  <c r="AF68" i="1"/>
  <c r="AF67" i="1"/>
  <c r="AF66" i="1"/>
  <c r="AF65" i="1"/>
  <c r="AF64" i="1"/>
  <c r="AF63" i="1"/>
  <c r="AF62" i="1"/>
  <c r="AF61" i="1"/>
  <c r="AF60" i="1"/>
  <c r="AF59" i="1"/>
  <c r="AF58" i="1"/>
  <c r="AF57" i="1"/>
  <c r="AF56" i="1"/>
  <c r="AF55" i="1"/>
  <c r="AF54" i="1"/>
  <c r="AF53" i="1"/>
  <c r="AF52" i="1"/>
  <c r="AF50" i="1"/>
  <c r="AF49" i="1"/>
  <c r="AF48" i="1"/>
  <c r="AF47" i="1"/>
  <c r="AF46" i="1"/>
  <c r="AF45" i="1"/>
  <c r="AF44" i="1"/>
  <c r="AF43" i="1"/>
  <c r="AF42" i="1"/>
  <c r="AF41" i="1"/>
  <c r="AF40" i="1"/>
  <c r="AF39" i="1"/>
  <c r="AF38" i="1"/>
  <c r="AF37" i="1"/>
  <c r="AF36" i="1"/>
  <c r="AF35" i="1"/>
  <c r="AF34" i="1"/>
  <c r="AF33" i="1"/>
  <c r="AF32" i="1"/>
  <c r="AF31" i="1"/>
  <c r="AF30" i="1"/>
  <c r="AF29" i="1"/>
  <c r="AF28" i="1"/>
  <c r="AF27" i="1"/>
  <c r="AF26" i="1"/>
  <c r="AF25" i="1"/>
  <c r="AF24" i="1"/>
  <c r="AF23" i="1"/>
  <c r="AF22" i="1"/>
  <c r="AF21" i="1"/>
  <c r="AF20" i="1"/>
  <c r="AF19" i="1"/>
  <c r="AF18" i="1"/>
  <c r="AF17" i="1"/>
  <c r="AF16" i="1"/>
  <c r="AF15" i="1"/>
  <c r="AF14" i="1"/>
  <c r="AF13" i="1"/>
  <c r="AF12" i="1"/>
  <c r="AF11" i="1"/>
  <c r="AF10" i="1"/>
  <c r="AF9" i="1"/>
  <c r="AF8" i="1"/>
  <c r="AF7" i="1"/>
  <c r="AF6" i="1"/>
  <c r="F7" i="1"/>
  <c r="G9" i="1" l="1"/>
  <c r="AU6" i="1"/>
  <c r="AT21" i="1"/>
  <c r="BG48" i="1"/>
  <c r="H87" i="1"/>
  <c r="AH12" i="1"/>
  <c r="AG69" i="1"/>
  <c r="AU81" i="1"/>
  <c r="CB24" i="1"/>
  <c r="CB48" i="1"/>
  <c r="CK93" i="1"/>
  <c r="G87" i="1"/>
  <c r="I87" i="1"/>
  <c r="DY96" i="1"/>
  <c r="BG12" i="1"/>
  <c r="AH78" i="1"/>
  <c r="AU27" i="1"/>
  <c r="AT51" i="1"/>
  <c r="BG15" i="1"/>
  <c r="BG24" i="1"/>
  <c r="BH39" i="1"/>
  <c r="BG63" i="1"/>
  <c r="BG96" i="1"/>
  <c r="BQ60" i="1"/>
  <c r="CU12" i="1"/>
  <c r="CU39" i="1"/>
  <c r="DZ33" i="1"/>
  <c r="DF36" i="1"/>
  <c r="DY12" i="1"/>
  <c r="CV36" i="1"/>
  <c r="DF84" i="1"/>
  <c r="AG93" i="1"/>
  <c r="CK30" i="1"/>
  <c r="CV27" i="1"/>
  <c r="DP93" i="1"/>
  <c r="AT24" i="1"/>
  <c r="BG21" i="1"/>
  <c r="AT36" i="1"/>
  <c r="DY36" i="1"/>
  <c r="AU9" i="1"/>
  <c r="DZ96" i="1"/>
  <c r="CV21" i="1"/>
  <c r="AT99" i="1"/>
  <c r="CL63" i="1"/>
  <c r="DF12" i="1"/>
  <c r="DY81" i="1"/>
  <c r="DO93" i="1"/>
  <c r="AH21" i="1"/>
  <c r="AG30" i="1"/>
  <c r="AU12" i="1"/>
  <c r="AU60" i="1"/>
  <c r="BG9" i="1"/>
  <c r="BG33" i="1"/>
  <c r="BH48" i="1"/>
  <c r="CB27" i="1"/>
  <c r="CK39" i="1"/>
  <c r="DE63" i="1"/>
  <c r="DZ57" i="1"/>
  <c r="DZ72" i="1"/>
  <c r="CA24" i="1"/>
  <c r="AG78" i="1"/>
  <c r="DZ81" i="1"/>
  <c r="DE99" i="1"/>
  <c r="DZ36" i="1"/>
  <c r="AT9" i="1"/>
  <c r="AT12" i="1"/>
  <c r="BH24" i="1"/>
  <c r="AH51" i="1"/>
  <c r="AG12" i="1"/>
  <c r="AU99" i="1"/>
  <c r="AH99" i="1"/>
  <c r="BH30" i="1"/>
  <c r="BQ99" i="1"/>
  <c r="CL99" i="1"/>
  <c r="CU99" i="1"/>
  <c r="DE69" i="1"/>
  <c r="DP33" i="1"/>
  <c r="DO57" i="1"/>
  <c r="DY6" i="1"/>
  <c r="DY45" i="1"/>
  <c r="CA48" i="1"/>
  <c r="AG60" i="1"/>
  <c r="AH60" i="1"/>
  <c r="CA39" i="1"/>
  <c r="CB39" i="1"/>
  <c r="CK84" i="1"/>
  <c r="CL84" i="1"/>
  <c r="DE93" i="1"/>
  <c r="DF93" i="1"/>
  <c r="AU57" i="1"/>
  <c r="AT57" i="1"/>
  <c r="CK21" i="1"/>
  <c r="CL21" i="1"/>
  <c r="CV60" i="1"/>
  <c r="CU60" i="1"/>
  <c r="AT6" i="1"/>
  <c r="BR99" i="1"/>
  <c r="CA75" i="1"/>
  <c r="CB99" i="1"/>
  <c r="CK24" i="1"/>
  <c r="DF21" i="1"/>
  <c r="DF96" i="1"/>
  <c r="DY48" i="1"/>
  <c r="DZ93" i="1"/>
  <c r="DY93" i="1"/>
  <c r="CA63" i="1"/>
  <c r="CB63" i="1"/>
  <c r="CU93" i="1"/>
  <c r="CV93" i="1"/>
  <c r="AG6" i="1"/>
  <c r="AH63" i="1"/>
  <c r="AH15" i="1"/>
  <c r="AU36" i="1"/>
  <c r="AU93" i="1"/>
  <c r="CL96" i="1"/>
  <c r="CU21" i="1"/>
  <c r="CU48" i="1"/>
  <c r="CV72" i="1"/>
  <c r="DZ48" i="1"/>
  <c r="DY63" i="1"/>
  <c r="DZ63" i="1"/>
  <c r="DY72" i="1"/>
  <c r="AU21" i="1"/>
  <c r="AH27" i="1"/>
  <c r="AG27" i="1"/>
  <c r="AT48" i="1"/>
  <c r="AU48" i="1"/>
  <c r="AG48" i="1"/>
  <c r="AH48" i="1"/>
  <c r="BH90" i="1"/>
  <c r="BG90" i="1"/>
  <c r="BR15" i="1"/>
  <c r="BQ15" i="1"/>
  <c r="CB21" i="1"/>
  <c r="CA21" i="1"/>
  <c r="CB36" i="1"/>
  <c r="CA36" i="1"/>
  <c r="CA69" i="1"/>
  <c r="CB69" i="1"/>
  <c r="CA93" i="1"/>
  <c r="CB93" i="1"/>
  <c r="CK33" i="1"/>
  <c r="CL33" i="1"/>
  <c r="CK57" i="1"/>
  <c r="CU57" i="1"/>
  <c r="CV57" i="1"/>
  <c r="DE30" i="1"/>
  <c r="DF30" i="1"/>
  <c r="DP39" i="1"/>
  <c r="DZ12" i="1"/>
  <c r="AT33" i="1"/>
  <c r="AU33" i="1"/>
  <c r="AU72" i="1"/>
  <c r="AT72" i="1"/>
  <c r="AG24" i="1"/>
  <c r="AH24" i="1"/>
  <c r="AH72" i="1"/>
  <c r="AG72" i="1"/>
  <c r="AH96" i="1"/>
  <c r="AG96" i="1"/>
  <c r="AU30" i="1"/>
  <c r="AT30" i="1"/>
  <c r="AU15" i="1"/>
  <c r="AT15" i="1"/>
  <c r="BR24" i="1"/>
  <c r="BQ24" i="1"/>
  <c r="BQ96" i="1"/>
  <c r="BR96" i="1"/>
  <c r="CV99" i="1"/>
  <c r="DF24" i="1"/>
  <c r="DE24" i="1"/>
  <c r="DF99" i="1"/>
  <c r="BG30" i="1"/>
  <c r="BH78" i="1"/>
  <c r="BG78" i="1"/>
  <c r="AH33" i="1"/>
  <c r="AG33" i="1"/>
  <c r="AH90" i="1"/>
  <c r="AG90" i="1"/>
  <c r="AT63" i="1"/>
  <c r="AU63" i="1"/>
  <c r="AT78" i="1"/>
  <c r="AU78" i="1"/>
  <c r="BH27" i="1"/>
  <c r="BG27" i="1"/>
  <c r="BH75" i="1"/>
  <c r="BG75" i="1"/>
  <c r="BH99" i="1"/>
  <c r="BG99" i="1"/>
  <c r="CL75" i="1"/>
  <c r="CK75" i="1"/>
  <c r="AG99" i="1"/>
  <c r="AU24" i="1"/>
  <c r="AU39" i="1"/>
  <c r="AU96" i="1"/>
  <c r="BH21" i="1"/>
  <c r="CL27" i="1"/>
  <c r="CK99" i="1"/>
  <c r="CU9" i="1"/>
  <c r="DE84" i="1"/>
  <c r="BH12" i="1"/>
  <c r="AH93" i="1"/>
  <c r="BH96" i="1"/>
  <c r="BH63" i="1"/>
  <c r="DF63" i="1"/>
  <c r="DZ21" i="1"/>
  <c r="DY66" i="1"/>
  <c r="AH30" i="1"/>
  <c r="DY33" i="1"/>
  <c r="BH33" i="1"/>
  <c r="CU72" i="1"/>
  <c r="CK27" i="1"/>
  <c r="DZ45" i="1"/>
  <c r="CA99" i="1"/>
  <c r="CV9" i="1"/>
  <c r="BH9" i="1"/>
  <c r="CV12" i="1"/>
  <c r="CV48" i="1"/>
  <c r="BR60" i="1"/>
  <c r="CK96" i="1"/>
  <c r="AT27" i="1"/>
  <c r="DZ9" i="1"/>
  <c r="DZ24" i="1"/>
  <c r="DZ60" i="1"/>
  <c r="DY69" i="1"/>
  <c r="DZ84" i="1"/>
  <c r="CL30" i="1"/>
  <c r="AH69" i="1"/>
  <c r="AT81" i="1"/>
  <c r="BH15" i="1"/>
  <c r="CL39" i="1"/>
  <c r="DP21" i="1"/>
  <c r="DE12" i="1"/>
  <c r="DE21" i="1"/>
  <c r="AG21" i="1"/>
  <c r="CL24" i="1"/>
  <c r="CU27" i="1"/>
  <c r="AT39" i="1"/>
  <c r="AU51" i="1"/>
  <c r="DE36" i="1"/>
  <c r="CU36" i="1"/>
  <c r="CL93" i="1"/>
  <c r="AT93" i="1"/>
  <c r="AT96" i="1"/>
  <c r="CV39" i="1"/>
  <c r="AG63" i="1"/>
  <c r="CK63" i="1"/>
  <c r="DE96" i="1"/>
  <c r="CA27" i="1"/>
  <c r="BG39" i="1"/>
  <c r="AG51" i="1"/>
  <c r="CB75" i="1"/>
  <c r="CL51" i="1"/>
  <c r="CV33" i="1"/>
  <c r="DP9" i="1"/>
  <c r="DZ42" i="1"/>
  <c r="DE45" i="1"/>
  <c r="DF54" i="1"/>
  <c r="DO24" i="1"/>
  <c r="DY24" i="1"/>
  <c r="DY30" i="1"/>
  <c r="DY57" i="1"/>
  <c r="DZ69" i="1"/>
  <c r="DP81" i="1"/>
  <c r="DY18" i="1"/>
  <c r="CV69" i="1"/>
  <c r="DF18" i="1"/>
  <c r="DF57" i="1"/>
  <c r="DF72" i="1"/>
  <c r="DP51" i="1"/>
  <c r="DY21" i="1"/>
  <c r="DY84" i="1"/>
  <c r="DY90" i="1"/>
  <c r="CU45" i="1"/>
  <c r="DO36" i="1"/>
  <c r="DY9" i="1"/>
  <c r="DZ78" i="1"/>
  <c r="DE27" i="1"/>
  <c r="DP45" i="1"/>
  <c r="DP69" i="1"/>
  <c r="DY60" i="1"/>
  <c r="CU96" i="1"/>
  <c r="DE75" i="1"/>
  <c r="DO45" i="1"/>
  <c r="DY54" i="1"/>
  <c r="BR12" i="1"/>
  <c r="BR84" i="1"/>
  <c r="CB9" i="1"/>
  <c r="CB81" i="1"/>
  <c r="CL6" i="1"/>
  <c r="CU33" i="1"/>
  <c r="DF33" i="1"/>
  <c r="DP15" i="1"/>
  <c r="DO21" i="1"/>
  <c r="DO96" i="1"/>
  <c r="DY15" i="1"/>
  <c r="DY27" i="1"/>
  <c r="DY39" i="1"/>
  <c r="DY51" i="1"/>
  <c r="DY75" i="1"/>
  <c r="DY87" i="1"/>
  <c r="DY99" i="1"/>
  <c r="BH72" i="1"/>
  <c r="DF48" i="1"/>
  <c r="DO60" i="1"/>
  <c r="DO81" i="1"/>
  <c r="DZ15" i="1"/>
  <c r="DZ27" i="1"/>
  <c r="DZ39" i="1"/>
  <c r="DZ51" i="1"/>
  <c r="DZ75" i="1"/>
  <c r="DZ87" i="1"/>
  <c r="DZ99" i="1"/>
  <c r="DY42" i="1"/>
  <c r="DY78" i="1"/>
  <c r="CV81" i="1"/>
  <c r="DE72" i="1"/>
  <c r="DO9" i="1"/>
  <c r="DO84" i="1"/>
  <c r="DZ6" i="1"/>
  <c r="DZ18" i="1"/>
  <c r="DZ30" i="1"/>
  <c r="DZ54" i="1"/>
  <c r="DZ66" i="1"/>
  <c r="DZ90" i="1"/>
  <c r="DE6" i="1"/>
  <c r="DE15" i="1"/>
  <c r="DO48" i="1"/>
  <c r="DO69" i="1"/>
  <c r="CV66" i="1"/>
  <c r="DF60" i="1"/>
  <c r="DO12" i="1"/>
  <c r="DO33" i="1"/>
  <c r="CK12" i="1"/>
  <c r="CV24" i="1"/>
  <c r="DF9" i="1"/>
  <c r="DE81" i="1"/>
  <c r="DE90" i="1"/>
  <c r="DP57" i="1"/>
  <c r="DO72" i="1"/>
  <c r="DP87" i="1"/>
  <c r="CU81" i="1"/>
  <c r="DP12" i="1"/>
  <c r="DP24" i="1"/>
  <c r="DP36" i="1"/>
  <c r="DP48" i="1"/>
  <c r="DP60" i="1"/>
  <c r="DP72" i="1"/>
  <c r="DP84" i="1"/>
  <c r="DP96" i="1"/>
  <c r="CK36" i="1"/>
  <c r="CV45" i="1"/>
  <c r="CU84" i="1"/>
  <c r="DE33" i="1"/>
  <c r="DE39" i="1"/>
  <c r="DO15" i="1"/>
  <c r="DO27" i="1"/>
  <c r="DO39" i="1"/>
  <c r="DO51" i="1"/>
  <c r="DO63" i="1"/>
  <c r="DO75" i="1"/>
  <c r="DO87" i="1"/>
  <c r="DO99" i="1"/>
  <c r="DP27" i="1"/>
  <c r="DP63" i="1"/>
  <c r="DP75" i="1"/>
  <c r="DE9" i="1"/>
  <c r="DE60" i="1"/>
  <c r="DO6" i="1"/>
  <c r="DO18" i="1"/>
  <c r="DO30" i="1"/>
  <c r="DO42" i="1"/>
  <c r="DO54" i="1"/>
  <c r="DO66" i="1"/>
  <c r="DO78" i="1"/>
  <c r="DO90" i="1"/>
  <c r="DP99" i="1"/>
  <c r="CK48" i="1"/>
  <c r="DF42" i="1"/>
  <c r="DE48" i="1"/>
  <c r="DF81" i="1"/>
  <c r="DP6" i="1"/>
  <c r="DP18" i="1"/>
  <c r="DP30" i="1"/>
  <c r="DP42" i="1"/>
  <c r="DP54" i="1"/>
  <c r="DP66" i="1"/>
  <c r="DP78" i="1"/>
  <c r="DP90" i="1"/>
  <c r="CU24" i="1"/>
  <c r="CA42" i="1"/>
  <c r="CA60" i="1"/>
  <c r="CU42" i="1"/>
  <c r="DF69" i="1"/>
  <c r="DE87" i="1"/>
  <c r="BH84" i="1"/>
  <c r="CL57" i="1"/>
  <c r="CU30" i="1"/>
  <c r="CV90" i="1"/>
  <c r="DF6" i="1"/>
  <c r="DE18" i="1"/>
  <c r="DF45" i="1"/>
  <c r="DE57" i="1"/>
  <c r="DE51" i="1"/>
  <c r="CV78" i="1"/>
  <c r="CV84" i="1"/>
  <c r="DF15" i="1"/>
  <c r="DF27" i="1"/>
  <c r="DF39" i="1"/>
  <c r="DF51" i="1"/>
  <c r="DF75" i="1"/>
  <c r="DF87" i="1"/>
  <c r="CA66" i="1"/>
  <c r="CA90" i="1"/>
  <c r="CK72" i="1"/>
  <c r="DE42" i="1"/>
  <c r="DE54" i="1"/>
  <c r="DE66" i="1"/>
  <c r="DE78" i="1"/>
  <c r="CV96" i="1"/>
  <c r="BR72" i="1"/>
  <c r="CA12" i="1"/>
  <c r="CB42" i="1"/>
  <c r="CL87" i="1"/>
  <c r="CV30" i="1"/>
  <c r="CV42" i="1"/>
  <c r="CV54" i="1"/>
  <c r="DF66" i="1"/>
  <c r="DF78" i="1"/>
  <c r="DF90" i="1"/>
  <c r="CK45" i="1"/>
  <c r="CA6" i="1"/>
  <c r="CA30" i="1"/>
  <c r="CB45" i="1"/>
  <c r="CL45" i="1"/>
  <c r="CU69" i="1"/>
  <c r="CA78" i="1"/>
  <c r="CL9" i="1"/>
  <c r="CL18" i="1"/>
  <c r="CK60" i="1"/>
  <c r="CL69" i="1"/>
  <c r="CU15" i="1"/>
  <c r="CU51" i="1"/>
  <c r="CU63" i="1"/>
  <c r="CU75" i="1"/>
  <c r="CU87" i="1"/>
  <c r="BQ48" i="1"/>
  <c r="CV15" i="1"/>
  <c r="CV51" i="1"/>
  <c r="CV63" i="1"/>
  <c r="CV75" i="1"/>
  <c r="CV87" i="1"/>
  <c r="BR27" i="1"/>
  <c r="CB90" i="1"/>
  <c r="CU6" i="1"/>
  <c r="CU18" i="1"/>
  <c r="CU54" i="1"/>
  <c r="CU66" i="1"/>
  <c r="CU78" i="1"/>
  <c r="CU90" i="1"/>
  <c r="BR36" i="1"/>
  <c r="CB30" i="1"/>
  <c r="CA54" i="1"/>
  <c r="CV6" i="1"/>
  <c r="CV18" i="1"/>
  <c r="CK9" i="1"/>
  <c r="CA18" i="1"/>
  <c r="CB33" i="1"/>
  <c r="CB78" i="1"/>
  <c r="CL15" i="1"/>
  <c r="CL42" i="1"/>
  <c r="CL54" i="1"/>
  <c r="CB57" i="1"/>
  <c r="CA72" i="1"/>
  <c r="CL81" i="1"/>
  <c r="BG36" i="1"/>
  <c r="BR21" i="1"/>
  <c r="BR75" i="1"/>
  <c r="CL12" i="1"/>
  <c r="CL36" i="1"/>
  <c r="CL48" i="1"/>
  <c r="CL60" i="1"/>
  <c r="CL72" i="1"/>
  <c r="BH36" i="1"/>
  <c r="BQ36" i="1"/>
  <c r="BQ84" i="1"/>
  <c r="CB6" i="1"/>
  <c r="CB54" i="1"/>
  <c r="CA96" i="1"/>
  <c r="CK15" i="1"/>
  <c r="CK51" i="1"/>
  <c r="CK87" i="1"/>
  <c r="CB15" i="1"/>
  <c r="AG45" i="1"/>
  <c r="BH69" i="1"/>
  <c r="CA84" i="1"/>
  <c r="CK6" i="1"/>
  <c r="CK18" i="1"/>
  <c r="CK42" i="1"/>
  <c r="CK54" i="1"/>
  <c r="CK66" i="1"/>
  <c r="CK78" i="1"/>
  <c r="CK90" i="1"/>
  <c r="BG45" i="1"/>
  <c r="BR39" i="1"/>
  <c r="BG84" i="1"/>
  <c r="BG93" i="1"/>
  <c r="BQ9" i="1"/>
  <c r="BR48" i="1"/>
  <c r="CB51" i="1"/>
  <c r="CL66" i="1"/>
  <c r="CL78" i="1"/>
  <c r="CL90" i="1"/>
  <c r="BR87" i="1"/>
  <c r="CK69" i="1"/>
  <c r="CK81" i="1"/>
  <c r="BR57" i="1"/>
  <c r="CB87" i="1"/>
  <c r="BQ12" i="1"/>
  <c r="CB18" i="1"/>
  <c r="CB66" i="1"/>
  <c r="CB12" i="1"/>
  <c r="CB60" i="1"/>
  <c r="CB84" i="1"/>
  <c r="BQ21" i="1"/>
  <c r="BR69" i="1"/>
  <c r="CA15" i="1"/>
  <c r="CA51" i="1"/>
  <c r="CA87" i="1"/>
  <c r="CB72" i="1"/>
  <c r="CB96" i="1"/>
  <c r="AT60" i="1"/>
  <c r="BR9" i="1"/>
  <c r="BR63" i="1"/>
  <c r="BR51" i="1"/>
  <c r="BQ72" i="1"/>
  <c r="BR45" i="1"/>
  <c r="BR93" i="1"/>
  <c r="CA9" i="1"/>
  <c r="CA33" i="1"/>
  <c r="CA45" i="1"/>
  <c r="CA57" i="1"/>
  <c r="CA81" i="1"/>
  <c r="AH84" i="1"/>
  <c r="BH60" i="1"/>
  <c r="BR33" i="1"/>
  <c r="BR81" i="1"/>
  <c r="AT75" i="1"/>
  <c r="BG69" i="1"/>
  <c r="BQ27" i="1"/>
  <c r="BQ39" i="1"/>
  <c r="BQ51" i="1"/>
  <c r="BQ63" i="1"/>
  <c r="BQ75" i="1"/>
  <c r="BQ87" i="1"/>
  <c r="AU84" i="1"/>
  <c r="BH57" i="1"/>
  <c r="BQ6" i="1"/>
  <c r="BQ18" i="1"/>
  <c r="BQ30" i="1"/>
  <c r="BQ42" i="1"/>
  <c r="BQ54" i="1"/>
  <c r="BQ66" i="1"/>
  <c r="BQ78" i="1"/>
  <c r="BQ90" i="1"/>
  <c r="BH45" i="1"/>
  <c r="BH51" i="1"/>
  <c r="BG72" i="1"/>
  <c r="BH93" i="1"/>
  <c r="BR6" i="1"/>
  <c r="BR18" i="1"/>
  <c r="BR30" i="1"/>
  <c r="BR42" i="1"/>
  <c r="BR54" i="1"/>
  <c r="BR66" i="1"/>
  <c r="BR78" i="1"/>
  <c r="BR90" i="1"/>
  <c r="BQ33" i="1"/>
  <c r="BQ45" i="1"/>
  <c r="BQ57" i="1"/>
  <c r="BQ69" i="1"/>
  <c r="BQ81" i="1"/>
  <c r="BQ93" i="1"/>
  <c r="AG84" i="1"/>
  <c r="BG60" i="1"/>
  <c r="BH81" i="1"/>
  <c r="AG36" i="1"/>
  <c r="BG51" i="1"/>
  <c r="BG87" i="1"/>
  <c r="BH87" i="1"/>
  <c r="AH6" i="1"/>
  <c r="AT84" i="1"/>
  <c r="BG6" i="1"/>
  <c r="BG18" i="1"/>
  <c r="BG42" i="1"/>
  <c r="BG54" i="1"/>
  <c r="BG66" i="1"/>
  <c r="BH6" i="1"/>
  <c r="BH18" i="1"/>
  <c r="BH42" i="1"/>
  <c r="BH54" i="1"/>
  <c r="BH66" i="1"/>
  <c r="BG57" i="1"/>
  <c r="BG81" i="1"/>
  <c r="AG9" i="1"/>
  <c r="AG18" i="1"/>
  <c r="AG57" i="1"/>
  <c r="AG81" i="1"/>
  <c r="AH18" i="1"/>
  <c r="AU87" i="1"/>
  <c r="AU75" i="1"/>
  <c r="AH9" i="1"/>
  <c r="AG15" i="1"/>
  <c r="AH81" i="1"/>
  <c r="AT18" i="1"/>
  <c r="AT42" i="1"/>
  <c r="AT54" i="1"/>
  <c r="AT66" i="1"/>
  <c r="AT90" i="1"/>
  <c r="AH45" i="1"/>
  <c r="AU18" i="1"/>
  <c r="AU42" i="1"/>
  <c r="AU54" i="1"/>
  <c r="AU66" i="1"/>
  <c r="AU90" i="1"/>
  <c r="AT87" i="1"/>
  <c r="AT45" i="1"/>
  <c r="AT69" i="1"/>
  <c r="AH57" i="1"/>
  <c r="AU45" i="1"/>
  <c r="AU69" i="1"/>
  <c r="AH42" i="1"/>
  <c r="AG42" i="1"/>
  <c r="AH66" i="1"/>
  <c r="AG66" i="1"/>
  <c r="AH36" i="1"/>
  <c r="AH54" i="1"/>
  <c r="AG54" i="1"/>
  <c r="AH39" i="1"/>
  <c r="AG87" i="1"/>
  <c r="AH87" i="1"/>
  <c r="AG75" i="1"/>
  <c r="AH75" i="1"/>
  <c r="AG39" i="1"/>
  <c r="J87" i="1" l="1"/>
  <c r="K87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U6" i="1" s="1"/>
  <c r="D121" i="1"/>
  <c r="F104" i="1"/>
  <c r="I104" i="1" s="1"/>
  <c r="F103" i="1"/>
  <c r="I103" i="1" s="1"/>
  <c r="F102" i="1"/>
  <c r="I102" i="1" s="1"/>
  <c r="F101" i="1"/>
  <c r="F100" i="1"/>
  <c r="I100" i="1" s="1"/>
  <c r="F99" i="1"/>
  <c r="F98" i="1"/>
  <c r="I98" i="1" s="1"/>
  <c r="F97" i="1"/>
  <c r="I97" i="1" s="1"/>
  <c r="F96" i="1"/>
  <c r="F95" i="1"/>
  <c r="I95" i="1" s="1"/>
  <c r="F94" i="1"/>
  <c r="I94" i="1" s="1"/>
  <c r="F93" i="1"/>
  <c r="F92" i="1"/>
  <c r="I92" i="1" s="1"/>
  <c r="F91" i="1"/>
  <c r="I91" i="1" s="1"/>
  <c r="F90" i="1"/>
  <c r="F86" i="1"/>
  <c r="I86" i="1" s="1"/>
  <c r="F85" i="1"/>
  <c r="I85" i="1" s="1"/>
  <c r="F84" i="1"/>
  <c r="I84" i="1" s="1"/>
  <c r="F83" i="1"/>
  <c r="I83" i="1" s="1"/>
  <c r="F82" i="1"/>
  <c r="I82" i="1" s="1"/>
  <c r="F81" i="1"/>
  <c r="I81" i="1" s="1"/>
  <c r="F80" i="1"/>
  <c r="I80" i="1" s="1"/>
  <c r="F79" i="1"/>
  <c r="F78" i="1"/>
  <c r="I78" i="1" s="1"/>
  <c r="F77" i="1"/>
  <c r="I77" i="1" s="1"/>
  <c r="F76" i="1"/>
  <c r="I76" i="1" s="1"/>
  <c r="F75" i="1"/>
  <c r="F74" i="1"/>
  <c r="I74" i="1" s="1"/>
  <c r="F73" i="1"/>
  <c r="I73" i="1" s="1"/>
  <c r="F72" i="1"/>
  <c r="F71" i="1"/>
  <c r="I71" i="1" s="1"/>
  <c r="F70" i="1"/>
  <c r="I70" i="1" s="1"/>
  <c r="F69" i="1"/>
  <c r="I69" i="1" s="1"/>
  <c r="F68" i="1"/>
  <c r="I68" i="1" s="1"/>
  <c r="F67" i="1"/>
  <c r="I67" i="1" s="1"/>
  <c r="F66" i="1"/>
  <c r="I66" i="1" s="1"/>
  <c r="F65" i="1"/>
  <c r="I65" i="1" s="1"/>
  <c r="F64" i="1"/>
  <c r="I64" i="1" s="1"/>
  <c r="F63" i="1"/>
  <c r="F62" i="1"/>
  <c r="I62" i="1" s="1"/>
  <c r="F61" i="1"/>
  <c r="F60" i="1"/>
  <c r="I60" i="1" s="1"/>
  <c r="F59" i="1"/>
  <c r="I59" i="1" s="1"/>
  <c r="F58" i="1"/>
  <c r="I58" i="1" s="1"/>
  <c r="F57" i="1"/>
  <c r="I57" i="1" s="1"/>
  <c r="F56" i="1"/>
  <c r="I56" i="1" s="1"/>
  <c r="F55" i="1"/>
  <c r="I55" i="1" s="1"/>
  <c r="F54" i="1"/>
  <c r="I54" i="1" s="1"/>
  <c r="F53" i="1"/>
  <c r="I53" i="1" s="1"/>
  <c r="F52" i="1"/>
  <c r="F51" i="1"/>
  <c r="F50" i="1"/>
  <c r="I50" i="1" s="1"/>
  <c r="F49" i="1"/>
  <c r="F48" i="1"/>
  <c r="F47" i="1"/>
  <c r="I47" i="1" s="1"/>
  <c r="F46" i="1"/>
  <c r="I46" i="1" s="1"/>
  <c r="F45" i="1"/>
  <c r="I45" i="1" s="1"/>
  <c r="F44" i="1"/>
  <c r="I44" i="1" s="1"/>
  <c r="F43" i="1"/>
  <c r="F42" i="1"/>
  <c r="I42" i="1" s="1"/>
  <c r="F41" i="1"/>
  <c r="I41" i="1" s="1"/>
  <c r="F40" i="1"/>
  <c r="I40" i="1" s="1"/>
  <c r="F39" i="1"/>
  <c r="F38" i="1"/>
  <c r="I38" i="1" s="1"/>
  <c r="F37" i="1"/>
  <c r="I37" i="1" s="1"/>
  <c r="F36" i="1"/>
  <c r="F35" i="1"/>
  <c r="I35" i="1" s="1"/>
  <c r="F34" i="1"/>
  <c r="I34" i="1" s="1"/>
  <c r="F33" i="1"/>
  <c r="F32" i="1"/>
  <c r="I32" i="1" s="1"/>
  <c r="F31" i="1"/>
  <c r="I31" i="1" s="1"/>
  <c r="F30" i="1"/>
  <c r="I30" i="1" s="1"/>
  <c r="F29" i="1"/>
  <c r="I29" i="1" s="1"/>
  <c r="F28" i="1"/>
  <c r="I28" i="1" s="1"/>
  <c r="F27" i="1"/>
  <c r="F26" i="1"/>
  <c r="I26" i="1" s="1"/>
  <c r="F25" i="1"/>
  <c r="F24" i="1"/>
  <c r="F23" i="1"/>
  <c r="I23" i="1" s="1"/>
  <c r="F22" i="1"/>
  <c r="I22" i="1" s="1"/>
  <c r="F21" i="1"/>
  <c r="F20" i="1"/>
  <c r="I20" i="1" s="1"/>
  <c r="F19" i="1"/>
  <c r="F18" i="1"/>
  <c r="I18" i="1" s="1"/>
  <c r="F17" i="1"/>
  <c r="I17" i="1" s="1"/>
  <c r="F16" i="1"/>
  <c r="I16" i="1" s="1"/>
  <c r="F15" i="1"/>
  <c r="F14" i="1"/>
  <c r="I14" i="1" s="1"/>
  <c r="F13" i="1"/>
  <c r="I13" i="1" s="1"/>
  <c r="F12" i="1"/>
  <c r="I11" i="1"/>
  <c r="I10" i="1"/>
  <c r="F8" i="1"/>
  <c r="I8" i="1" s="1"/>
  <c r="I7" i="1"/>
  <c r="I6" i="1"/>
  <c r="G99" i="1" l="1"/>
  <c r="U18" i="1"/>
  <c r="U72" i="1"/>
  <c r="T72" i="1"/>
  <c r="I15" i="1"/>
  <c r="G15" i="1"/>
  <c r="H15" i="1"/>
  <c r="H39" i="1"/>
  <c r="G63" i="1"/>
  <c r="H63" i="1"/>
  <c r="T27" i="1"/>
  <c r="U27" i="1"/>
  <c r="T99" i="1"/>
  <c r="U99" i="1"/>
  <c r="I93" i="1"/>
  <c r="J93" i="1" s="1"/>
  <c r="H93" i="1"/>
  <c r="G93" i="1"/>
  <c r="U33" i="1"/>
  <c r="T33" i="1"/>
  <c r="I24" i="1"/>
  <c r="G24" i="1"/>
  <c r="H24" i="1"/>
  <c r="G72" i="1"/>
  <c r="I96" i="1"/>
  <c r="J96" i="1" s="1"/>
  <c r="G96" i="1"/>
  <c r="H96" i="1"/>
  <c r="T36" i="1"/>
  <c r="U36" i="1"/>
  <c r="T60" i="1"/>
  <c r="U60" i="1"/>
  <c r="T12" i="1"/>
  <c r="U12" i="1"/>
  <c r="I21" i="1"/>
  <c r="K21" i="1" s="1"/>
  <c r="G21" i="1"/>
  <c r="H21" i="1"/>
  <c r="I33" i="1"/>
  <c r="H33" i="1"/>
  <c r="G33" i="1"/>
  <c r="I90" i="1"/>
  <c r="K90" i="1" s="1"/>
  <c r="H90" i="1"/>
  <c r="G90" i="1"/>
  <c r="T6" i="1"/>
  <c r="U54" i="1"/>
  <c r="T54" i="1"/>
  <c r="T78" i="1"/>
  <c r="U78" i="1"/>
  <c r="H18" i="1"/>
  <c r="G18" i="1"/>
  <c r="V20" i="1" s="1"/>
  <c r="H27" i="1"/>
  <c r="G27" i="1"/>
  <c r="I99" i="1"/>
  <c r="H99" i="1"/>
  <c r="U15" i="1"/>
  <c r="T15" i="1"/>
  <c r="U30" i="1"/>
  <c r="T30" i="1"/>
  <c r="U39" i="1"/>
  <c r="T39" i="1"/>
  <c r="T63" i="1"/>
  <c r="U63" i="1"/>
  <c r="I9" i="1"/>
  <c r="J9" i="1" s="1"/>
  <c r="V9" i="1"/>
  <c r="H36" i="1"/>
  <c r="G36" i="1"/>
  <c r="I52" i="1"/>
  <c r="H51" i="1"/>
  <c r="G51" i="1"/>
  <c r="AI51" i="1" s="1"/>
  <c r="T48" i="1"/>
  <c r="U48" i="1"/>
  <c r="I101" i="1"/>
  <c r="G39" i="1"/>
  <c r="CC40" i="1" s="1"/>
  <c r="H78" i="1"/>
  <c r="H6" i="1"/>
  <c r="U45" i="1"/>
  <c r="U93" i="1"/>
  <c r="U84" i="1"/>
  <c r="G75" i="1"/>
  <c r="J6" i="1"/>
  <c r="U51" i="1"/>
  <c r="U66" i="1"/>
  <c r="U9" i="1"/>
  <c r="T45" i="1"/>
  <c r="U87" i="1"/>
  <c r="H48" i="1"/>
  <c r="T21" i="1"/>
  <c r="I48" i="1"/>
  <c r="H72" i="1"/>
  <c r="U21" i="1"/>
  <c r="T42" i="1"/>
  <c r="U57" i="1"/>
  <c r="T93" i="1"/>
  <c r="G12" i="1"/>
  <c r="T66" i="1"/>
  <c r="U81" i="1"/>
  <c r="T24" i="1"/>
  <c r="U75" i="1"/>
  <c r="U90" i="1"/>
  <c r="H60" i="1"/>
  <c r="T18" i="1"/>
  <c r="U24" i="1"/>
  <c r="T69" i="1"/>
  <c r="T96" i="1"/>
  <c r="H84" i="1"/>
  <c r="H75" i="1"/>
  <c r="U42" i="1"/>
  <c r="U69" i="1"/>
  <c r="T84" i="1"/>
  <c r="T90" i="1"/>
  <c r="U96" i="1"/>
  <c r="G81" i="1"/>
  <c r="G84" i="1"/>
  <c r="H12" i="1"/>
  <c r="G54" i="1"/>
  <c r="T51" i="1"/>
  <c r="T75" i="1"/>
  <c r="H57" i="1"/>
  <c r="G60" i="1"/>
  <c r="H42" i="1"/>
  <c r="H66" i="1"/>
  <c r="H9" i="1"/>
  <c r="H81" i="1"/>
  <c r="G6" i="1"/>
  <c r="V6" i="1" s="1"/>
  <c r="H45" i="1"/>
  <c r="H69" i="1"/>
  <c r="T9" i="1"/>
  <c r="T57" i="1"/>
  <c r="T81" i="1"/>
  <c r="G69" i="1"/>
  <c r="T87" i="1"/>
  <c r="G48" i="1"/>
  <c r="G78" i="1"/>
  <c r="H30" i="1"/>
  <c r="H54" i="1"/>
  <c r="I12" i="1"/>
  <c r="K12" i="1" s="1"/>
  <c r="I36" i="1"/>
  <c r="J36" i="1" s="1"/>
  <c r="I72" i="1"/>
  <c r="K72" i="1" s="1"/>
  <c r="K81" i="1"/>
  <c r="J81" i="1"/>
  <c r="J57" i="1"/>
  <c r="K57" i="1"/>
  <c r="K69" i="1"/>
  <c r="J69" i="1"/>
  <c r="K6" i="1"/>
  <c r="K30" i="1"/>
  <c r="J30" i="1"/>
  <c r="K42" i="1"/>
  <c r="J42" i="1"/>
  <c r="K45" i="1"/>
  <c r="J45" i="1"/>
  <c r="K54" i="1"/>
  <c r="J54" i="1"/>
  <c r="K66" i="1"/>
  <c r="J66" i="1"/>
  <c r="K84" i="1"/>
  <c r="J84" i="1"/>
  <c r="I19" i="1"/>
  <c r="I43" i="1"/>
  <c r="I27" i="1"/>
  <c r="G30" i="1"/>
  <c r="I39" i="1"/>
  <c r="G42" i="1"/>
  <c r="I51" i="1"/>
  <c r="I63" i="1"/>
  <c r="J63" i="1" s="1"/>
  <c r="G66" i="1"/>
  <c r="I75" i="1"/>
  <c r="I79" i="1"/>
  <c r="K78" i="1" s="1"/>
  <c r="I25" i="1"/>
  <c r="G45" i="1"/>
  <c r="I49" i="1"/>
  <c r="G57" i="1"/>
  <c r="I61" i="1"/>
  <c r="K60" i="1" s="1"/>
  <c r="J90" i="1" l="1"/>
  <c r="K93" i="1"/>
  <c r="K9" i="1"/>
  <c r="AV40" i="1"/>
  <c r="V39" i="1"/>
  <c r="AI39" i="1"/>
  <c r="AI41" i="1"/>
  <c r="BI39" i="1"/>
  <c r="BS39" i="1"/>
  <c r="BI41" i="1"/>
  <c r="BS40" i="1"/>
  <c r="BI104" i="1"/>
  <c r="BI101" i="1"/>
  <c r="BI103" i="1"/>
  <c r="AV103" i="1"/>
  <c r="AV101" i="1"/>
  <c r="AV99" i="1"/>
  <c r="AV102" i="1"/>
  <c r="AV104" i="1"/>
  <c r="BI100" i="1"/>
  <c r="AV100" i="1"/>
  <c r="BI99" i="1"/>
  <c r="BI102" i="1"/>
  <c r="AV34" i="1"/>
  <c r="AV35" i="1"/>
  <c r="AV33" i="1"/>
  <c r="BS41" i="1"/>
  <c r="K18" i="1"/>
  <c r="J18" i="1"/>
  <c r="K96" i="1"/>
  <c r="V40" i="1"/>
  <c r="J21" i="1"/>
  <c r="BI40" i="1"/>
  <c r="CC39" i="1"/>
  <c r="K15" i="1"/>
  <c r="J15" i="1"/>
  <c r="CW95" i="1"/>
  <c r="CW94" i="1"/>
  <c r="CW93" i="1"/>
  <c r="V41" i="1"/>
  <c r="CC76" i="1"/>
  <c r="CC77" i="1"/>
  <c r="CC75" i="1"/>
  <c r="CM39" i="1"/>
  <c r="K99" i="1"/>
  <c r="J99" i="1"/>
  <c r="K33" i="1"/>
  <c r="J33" i="1"/>
  <c r="J24" i="1"/>
  <c r="K24" i="1"/>
  <c r="AI40" i="1"/>
  <c r="W6" i="1"/>
  <c r="X6" i="1"/>
  <c r="AV41" i="1"/>
  <c r="CM41" i="1"/>
  <c r="K51" i="1"/>
  <c r="J51" i="1"/>
  <c r="AV39" i="1"/>
  <c r="CW38" i="1"/>
  <c r="CW37" i="1"/>
  <c r="DG38" i="1"/>
  <c r="DG37" i="1"/>
  <c r="DG36" i="1"/>
  <c r="CW36" i="1"/>
  <c r="CM22" i="1"/>
  <c r="CM23" i="1"/>
  <c r="CM21" i="1"/>
  <c r="CM40" i="1"/>
  <c r="CC41" i="1"/>
  <c r="CE39" i="1" s="1"/>
  <c r="V8" i="1"/>
  <c r="V7" i="1"/>
  <c r="EA64" i="1"/>
  <c r="EA63" i="1"/>
  <c r="EA65" i="1"/>
  <c r="EA21" i="1"/>
  <c r="EA22" i="1"/>
  <c r="EA23" i="1"/>
  <c r="EA32" i="1"/>
  <c r="EA31" i="1"/>
  <c r="EA30" i="1"/>
  <c r="EA26" i="1"/>
  <c r="EA24" i="1"/>
  <c r="EA25" i="1"/>
  <c r="EA98" i="1"/>
  <c r="EA96" i="1"/>
  <c r="EA97" i="1"/>
  <c r="EA38" i="1"/>
  <c r="EA37" i="1"/>
  <c r="EA36" i="1"/>
  <c r="EA88" i="1"/>
  <c r="EA89" i="1"/>
  <c r="EA87" i="1"/>
  <c r="EA9" i="1"/>
  <c r="EA10" i="1"/>
  <c r="EA11" i="1"/>
  <c r="EA69" i="1"/>
  <c r="EA70" i="1"/>
  <c r="EA71" i="1"/>
  <c r="EA56" i="1"/>
  <c r="EA54" i="1"/>
  <c r="EA55" i="1"/>
  <c r="EA80" i="1"/>
  <c r="EA78" i="1"/>
  <c r="EA79" i="1"/>
  <c r="EA92" i="1"/>
  <c r="EA91" i="1"/>
  <c r="EA90" i="1"/>
  <c r="EA44" i="1"/>
  <c r="EA42" i="1"/>
  <c r="EA43" i="1"/>
  <c r="EA62" i="1"/>
  <c r="EA60" i="1"/>
  <c r="EA61" i="1"/>
  <c r="EA50" i="1"/>
  <c r="EA48" i="1"/>
  <c r="EA49" i="1"/>
  <c r="EA57" i="1"/>
  <c r="EA58" i="1"/>
  <c r="EA59" i="1"/>
  <c r="EA52" i="1"/>
  <c r="EA51" i="1"/>
  <c r="EA53" i="1"/>
  <c r="EA16" i="1"/>
  <c r="EA15" i="1"/>
  <c r="EA17" i="1"/>
  <c r="EA74" i="1"/>
  <c r="EA73" i="1"/>
  <c r="EA72" i="1"/>
  <c r="EA8" i="1"/>
  <c r="EA6" i="1"/>
  <c r="EA7" i="1"/>
  <c r="EA68" i="1"/>
  <c r="EA66" i="1"/>
  <c r="EA67" i="1"/>
  <c r="EA20" i="1"/>
  <c r="EA18" i="1"/>
  <c r="EA19" i="1"/>
  <c r="EA76" i="1"/>
  <c r="EA77" i="1"/>
  <c r="EA75" i="1"/>
  <c r="EA28" i="1"/>
  <c r="EA27" i="1"/>
  <c r="EA29" i="1"/>
  <c r="EA81" i="1"/>
  <c r="EA82" i="1"/>
  <c r="EA83" i="1"/>
  <c r="EA33" i="1"/>
  <c r="EA34" i="1"/>
  <c r="EA35" i="1"/>
  <c r="EA45" i="1"/>
  <c r="EA46" i="1"/>
  <c r="EA47" i="1"/>
  <c r="EA104" i="1"/>
  <c r="EA100" i="1"/>
  <c r="EA102" i="1"/>
  <c r="EA99" i="1"/>
  <c r="EA103" i="1"/>
  <c r="EA101" i="1"/>
  <c r="EA93" i="1"/>
  <c r="EA94" i="1"/>
  <c r="EA95" i="1"/>
  <c r="EA86" i="1"/>
  <c r="EA85" i="1"/>
  <c r="EA84" i="1"/>
  <c r="EA14" i="1"/>
  <c r="EA12" i="1"/>
  <c r="EA13" i="1"/>
  <c r="CW40" i="1"/>
  <c r="EA40" i="1"/>
  <c r="EA41" i="1"/>
  <c r="EA39" i="1"/>
  <c r="DQ25" i="1"/>
  <c r="DQ26" i="1"/>
  <c r="DQ24" i="1"/>
  <c r="DQ69" i="1"/>
  <c r="DQ71" i="1"/>
  <c r="DQ70" i="1"/>
  <c r="DQ55" i="1"/>
  <c r="DQ54" i="1"/>
  <c r="DQ56" i="1"/>
  <c r="DQ88" i="1"/>
  <c r="DQ87" i="1"/>
  <c r="DQ89" i="1"/>
  <c r="DQ17" i="1"/>
  <c r="DQ16" i="1"/>
  <c r="DQ15" i="1"/>
  <c r="DQ66" i="1"/>
  <c r="DQ68" i="1"/>
  <c r="DQ67" i="1"/>
  <c r="DQ19" i="1"/>
  <c r="DQ20" i="1"/>
  <c r="DQ18" i="1"/>
  <c r="DQ76" i="1"/>
  <c r="DQ77" i="1"/>
  <c r="DQ75" i="1"/>
  <c r="DQ32" i="1"/>
  <c r="DQ31" i="1"/>
  <c r="DQ30" i="1"/>
  <c r="DQ97" i="1"/>
  <c r="DQ96" i="1"/>
  <c r="DQ98" i="1"/>
  <c r="DQ45" i="1"/>
  <c r="DQ47" i="1"/>
  <c r="DQ46" i="1"/>
  <c r="DQ103" i="1"/>
  <c r="DQ104" i="1"/>
  <c r="DQ99" i="1"/>
  <c r="DQ102" i="1"/>
  <c r="DQ101" i="1"/>
  <c r="DQ100" i="1"/>
  <c r="DQ93" i="1"/>
  <c r="DQ95" i="1"/>
  <c r="DQ94" i="1"/>
  <c r="DQ85" i="1"/>
  <c r="DQ84" i="1"/>
  <c r="DQ86" i="1"/>
  <c r="DQ13" i="1"/>
  <c r="DQ14" i="1"/>
  <c r="DQ12" i="1"/>
  <c r="CW41" i="1"/>
  <c r="DQ51" i="1"/>
  <c r="DQ53" i="1"/>
  <c r="DQ52" i="1"/>
  <c r="DQ27" i="1"/>
  <c r="DQ28" i="1"/>
  <c r="DQ29" i="1"/>
  <c r="DQ80" i="1"/>
  <c r="DQ79" i="1"/>
  <c r="DQ78" i="1"/>
  <c r="DQ73" i="1"/>
  <c r="DQ72" i="1"/>
  <c r="DQ74" i="1"/>
  <c r="DQ65" i="1"/>
  <c r="DQ64" i="1"/>
  <c r="DQ63" i="1"/>
  <c r="DQ90" i="1"/>
  <c r="DQ92" i="1"/>
  <c r="DQ91" i="1"/>
  <c r="DQ81" i="1"/>
  <c r="DQ83" i="1"/>
  <c r="DQ82" i="1"/>
  <c r="CW39" i="1"/>
  <c r="DQ37" i="1"/>
  <c r="DQ38" i="1"/>
  <c r="DQ36" i="1"/>
  <c r="DQ57" i="1"/>
  <c r="DQ59" i="1"/>
  <c r="DQ58" i="1"/>
  <c r="DQ44" i="1"/>
  <c r="DQ43" i="1"/>
  <c r="DQ42" i="1"/>
  <c r="DQ33" i="1"/>
  <c r="DQ35" i="1"/>
  <c r="DQ34" i="1"/>
  <c r="DQ7" i="1"/>
  <c r="DQ8" i="1"/>
  <c r="DQ6" i="1"/>
  <c r="DQ61" i="1"/>
  <c r="DQ62" i="1"/>
  <c r="DQ60" i="1"/>
  <c r="DQ21" i="1"/>
  <c r="DQ23" i="1"/>
  <c r="DQ22" i="1"/>
  <c r="DQ9" i="1"/>
  <c r="DQ11" i="1"/>
  <c r="DQ10" i="1"/>
  <c r="DQ49" i="1"/>
  <c r="DQ48" i="1"/>
  <c r="DQ50" i="1"/>
  <c r="DQ40" i="1"/>
  <c r="DQ39" i="1"/>
  <c r="DQ41" i="1"/>
  <c r="DG30" i="1"/>
  <c r="DG32" i="1"/>
  <c r="DG31" i="1"/>
  <c r="DG57" i="1"/>
  <c r="DG59" i="1"/>
  <c r="DG58" i="1"/>
  <c r="DG52" i="1"/>
  <c r="DG53" i="1"/>
  <c r="DG51" i="1"/>
  <c r="DG16" i="1"/>
  <c r="DG17" i="1"/>
  <c r="DG15" i="1"/>
  <c r="DG98" i="1"/>
  <c r="DG97" i="1"/>
  <c r="DG96" i="1"/>
  <c r="DG69" i="1"/>
  <c r="DG71" i="1"/>
  <c r="DG70" i="1"/>
  <c r="DG54" i="1"/>
  <c r="DG56" i="1"/>
  <c r="DG55" i="1"/>
  <c r="DG66" i="1"/>
  <c r="DG68" i="1"/>
  <c r="DG67" i="1"/>
  <c r="DG18" i="1"/>
  <c r="DG20" i="1"/>
  <c r="DG19" i="1"/>
  <c r="DG76" i="1"/>
  <c r="DG77" i="1"/>
  <c r="DG75" i="1"/>
  <c r="DG86" i="1"/>
  <c r="DG85" i="1"/>
  <c r="DG84" i="1"/>
  <c r="DG28" i="1"/>
  <c r="DG27" i="1"/>
  <c r="DG29" i="1"/>
  <c r="DG78" i="1"/>
  <c r="DG79" i="1"/>
  <c r="DG80" i="1"/>
  <c r="DG74" i="1"/>
  <c r="DG72" i="1"/>
  <c r="DG73" i="1"/>
  <c r="DG64" i="1"/>
  <c r="DG63" i="1"/>
  <c r="DG65" i="1"/>
  <c r="DG90" i="1"/>
  <c r="DG92" i="1"/>
  <c r="DG91" i="1"/>
  <c r="DG81" i="1"/>
  <c r="DG83" i="1"/>
  <c r="DG82" i="1"/>
  <c r="DG45" i="1"/>
  <c r="DG47" i="1"/>
  <c r="DG46" i="1"/>
  <c r="DG93" i="1"/>
  <c r="DG95" i="1"/>
  <c r="DG94" i="1"/>
  <c r="DG21" i="1"/>
  <c r="DG23" i="1"/>
  <c r="DG22" i="1"/>
  <c r="DG33" i="1"/>
  <c r="DG35" i="1"/>
  <c r="DG34" i="1"/>
  <c r="DG6" i="1"/>
  <c r="DG8" i="1"/>
  <c r="DG7" i="1"/>
  <c r="DG62" i="1"/>
  <c r="DG60" i="1"/>
  <c r="DG61" i="1"/>
  <c r="DG26" i="1"/>
  <c r="DG24" i="1"/>
  <c r="DG25" i="1"/>
  <c r="DG88" i="1"/>
  <c r="DG89" i="1"/>
  <c r="DG87" i="1"/>
  <c r="DG104" i="1"/>
  <c r="DG100" i="1"/>
  <c r="DG103" i="1"/>
  <c r="DG102" i="1"/>
  <c r="DG99" i="1"/>
  <c r="DG101" i="1"/>
  <c r="DG14" i="1"/>
  <c r="DG12" i="1"/>
  <c r="DG13" i="1"/>
  <c r="DG42" i="1"/>
  <c r="DG44" i="1"/>
  <c r="DG43" i="1"/>
  <c r="DG9" i="1"/>
  <c r="DG11" i="1"/>
  <c r="DG10" i="1"/>
  <c r="DG50" i="1"/>
  <c r="DG48" i="1"/>
  <c r="DG49" i="1"/>
  <c r="DG40" i="1"/>
  <c r="DG41" i="1"/>
  <c r="DG39" i="1"/>
  <c r="CW30" i="1"/>
  <c r="CW32" i="1"/>
  <c r="CW31" i="1"/>
  <c r="CW69" i="1"/>
  <c r="CW71" i="1"/>
  <c r="CW70" i="1"/>
  <c r="CW49" i="1"/>
  <c r="CW48" i="1"/>
  <c r="CW50" i="1"/>
  <c r="CW57" i="1"/>
  <c r="CW59" i="1"/>
  <c r="CW58" i="1"/>
  <c r="CW26" i="1"/>
  <c r="CW24" i="1"/>
  <c r="CW25" i="1"/>
  <c r="CW54" i="1"/>
  <c r="CW56" i="1"/>
  <c r="CW55" i="1"/>
  <c r="CW66" i="1"/>
  <c r="CW68" i="1"/>
  <c r="CW67" i="1"/>
  <c r="CW20" i="1"/>
  <c r="CW19" i="1"/>
  <c r="CW18" i="1"/>
  <c r="CW76" i="1"/>
  <c r="CW77" i="1"/>
  <c r="CW75" i="1"/>
  <c r="CW97" i="1"/>
  <c r="CW96" i="1"/>
  <c r="CW98" i="1"/>
  <c r="CW15" i="1"/>
  <c r="CW17" i="1"/>
  <c r="CW16" i="1"/>
  <c r="CW45" i="1"/>
  <c r="CW47" i="1"/>
  <c r="CW46" i="1"/>
  <c r="CW103" i="1"/>
  <c r="CW101" i="1"/>
  <c r="CW102" i="1"/>
  <c r="CW99" i="1"/>
  <c r="CW100" i="1"/>
  <c r="CW104" i="1"/>
  <c r="CW85" i="1"/>
  <c r="CW86" i="1"/>
  <c r="CW84" i="1"/>
  <c r="CW14" i="1"/>
  <c r="CW12" i="1"/>
  <c r="CW13" i="1"/>
  <c r="CW10" i="1"/>
  <c r="CW9" i="1"/>
  <c r="CW11" i="1"/>
  <c r="CW89" i="1"/>
  <c r="CW87" i="1"/>
  <c r="CW88" i="1"/>
  <c r="CW53" i="1"/>
  <c r="CW51" i="1"/>
  <c r="CW52" i="1"/>
  <c r="CW27" i="1"/>
  <c r="CW29" i="1"/>
  <c r="CW28" i="1"/>
  <c r="CW78" i="1"/>
  <c r="CW80" i="1"/>
  <c r="CW79" i="1"/>
  <c r="CW73" i="1"/>
  <c r="CW74" i="1"/>
  <c r="CW72" i="1"/>
  <c r="CW64" i="1"/>
  <c r="CW65" i="1"/>
  <c r="CW63" i="1"/>
  <c r="CW90" i="1"/>
  <c r="CW92" i="1"/>
  <c r="CW91" i="1"/>
  <c r="CW83" i="1"/>
  <c r="CW82" i="1"/>
  <c r="CW81" i="1"/>
  <c r="CW22" i="1"/>
  <c r="CW21" i="1"/>
  <c r="CW23" i="1"/>
  <c r="CW42" i="1"/>
  <c r="CW44" i="1"/>
  <c r="CW43" i="1"/>
  <c r="CW33" i="1"/>
  <c r="CW35" i="1"/>
  <c r="CW34" i="1"/>
  <c r="CW8" i="1"/>
  <c r="CW6" i="1"/>
  <c r="CW7" i="1"/>
  <c r="CW61" i="1"/>
  <c r="CW60" i="1"/>
  <c r="CW62" i="1"/>
  <c r="CM93" i="1"/>
  <c r="CM95" i="1"/>
  <c r="CM94" i="1"/>
  <c r="CM78" i="1"/>
  <c r="CM80" i="1"/>
  <c r="CM79" i="1"/>
  <c r="CM64" i="1"/>
  <c r="CM65" i="1"/>
  <c r="CM63" i="1"/>
  <c r="CM33" i="1"/>
  <c r="CM35" i="1"/>
  <c r="CM34" i="1"/>
  <c r="CM6" i="1"/>
  <c r="CM7" i="1"/>
  <c r="CM8" i="1"/>
  <c r="CM62" i="1"/>
  <c r="CM61" i="1"/>
  <c r="CM60" i="1"/>
  <c r="CM74" i="1"/>
  <c r="CM73" i="1"/>
  <c r="CM72" i="1"/>
  <c r="CM90" i="1"/>
  <c r="CM92" i="1"/>
  <c r="CM91" i="1"/>
  <c r="CM81" i="1"/>
  <c r="CM83" i="1"/>
  <c r="CM82" i="1"/>
  <c r="CM42" i="1"/>
  <c r="CM43" i="1"/>
  <c r="CM44" i="1"/>
  <c r="CM9" i="1"/>
  <c r="CM11" i="1"/>
  <c r="CM10" i="1"/>
  <c r="CM50" i="1"/>
  <c r="CM49" i="1"/>
  <c r="CM48" i="1"/>
  <c r="CM86" i="1"/>
  <c r="CM85" i="1"/>
  <c r="CM84" i="1"/>
  <c r="CM26" i="1"/>
  <c r="CM25" i="1"/>
  <c r="CM24" i="1"/>
  <c r="CM38" i="1"/>
  <c r="CM37" i="1"/>
  <c r="CM36" i="1"/>
  <c r="CM69" i="1"/>
  <c r="CM71" i="1"/>
  <c r="CM70" i="1"/>
  <c r="CM54" i="1"/>
  <c r="CM55" i="1"/>
  <c r="CM56" i="1"/>
  <c r="CM103" i="1"/>
  <c r="CM104" i="1"/>
  <c r="CM99" i="1"/>
  <c r="CM101" i="1"/>
  <c r="CM100" i="1"/>
  <c r="CM102" i="1"/>
  <c r="CM28" i="1"/>
  <c r="CM29" i="1"/>
  <c r="CM27" i="1"/>
  <c r="CM30" i="1"/>
  <c r="CM32" i="1"/>
  <c r="CM31" i="1"/>
  <c r="CM52" i="1"/>
  <c r="CM51" i="1"/>
  <c r="CM53" i="1"/>
  <c r="CM16" i="1"/>
  <c r="CM15" i="1"/>
  <c r="CM17" i="1"/>
  <c r="CM45" i="1"/>
  <c r="CM47" i="1"/>
  <c r="CM46" i="1"/>
  <c r="V13" i="1"/>
  <c r="CM14" i="1"/>
  <c r="CM13" i="1"/>
  <c r="CM12" i="1"/>
  <c r="CM97" i="1"/>
  <c r="CM98" i="1"/>
  <c r="CM96" i="1"/>
  <c r="CM88" i="1"/>
  <c r="CM89" i="1"/>
  <c r="CM87" i="1"/>
  <c r="CM57" i="1"/>
  <c r="CM59" i="1"/>
  <c r="CM58" i="1"/>
  <c r="CM66" i="1"/>
  <c r="CM67" i="1"/>
  <c r="CM68" i="1"/>
  <c r="CM18" i="1"/>
  <c r="CM20" i="1"/>
  <c r="CM19" i="1"/>
  <c r="CM76" i="1"/>
  <c r="CM77" i="1"/>
  <c r="CM75" i="1"/>
  <c r="CC30" i="1"/>
  <c r="CC32" i="1"/>
  <c r="CC31" i="1"/>
  <c r="CC70" i="1"/>
  <c r="CC71" i="1"/>
  <c r="CC69" i="1"/>
  <c r="CC54" i="1"/>
  <c r="CC56" i="1"/>
  <c r="CC55" i="1"/>
  <c r="CC58" i="1"/>
  <c r="CC59" i="1"/>
  <c r="CC57" i="1"/>
  <c r="CC51" i="1"/>
  <c r="CC52" i="1"/>
  <c r="CC53" i="1"/>
  <c r="CC15" i="1"/>
  <c r="CC16" i="1"/>
  <c r="CC17" i="1"/>
  <c r="V87" i="1"/>
  <c r="CC87" i="1"/>
  <c r="CC89" i="1"/>
  <c r="CC88" i="1"/>
  <c r="CC46" i="1"/>
  <c r="CC45" i="1"/>
  <c r="CC47" i="1"/>
  <c r="CC99" i="1"/>
  <c r="CC102" i="1"/>
  <c r="CC104" i="1"/>
  <c r="CC101" i="1"/>
  <c r="CC100" i="1"/>
  <c r="CC103" i="1"/>
  <c r="CC94" i="1"/>
  <c r="CC95" i="1"/>
  <c r="CC93" i="1"/>
  <c r="CC84" i="1"/>
  <c r="CC86" i="1"/>
  <c r="CC85" i="1"/>
  <c r="CC18" i="1"/>
  <c r="CC20" i="1"/>
  <c r="CC19" i="1"/>
  <c r="CC27" i="1"/>
  <c r="CC28" i="1"/>
  <c r="CC29" i="1"/>
  <c r="CC73" i="1"/>
  <c r="CC72" i="1"/>
  <c r="CC74" i="1"/>
  <c r="CC63" i="1"/>
  <c r="CC65" i="1"/>
  <c r="CC64" i="1"/>
  <c r="CC90" i="1"/>
  <c r="CC92" i="1"/>
  <c r="CC91" i="1"/>
  <c r="CC82" i="1"/>
  <c r="CC81" i="1"/>
  <c r="CC83" i="1"/>
  <c r="CC42" i="1"/>
  <c r="CC44" i="1"/>
  <c r="CC43" i="1"/>
  <c r="CC34" i="1"/>
  <c r="CC33" i="1"/>
  <c r="CC35" i="1"/>
  <c r="CC6" i="1"/>
  <c r="CC8" i="1"/>
  <c r="CC7" i="1"/>
  <c r="CC61" i="1"/>
  <c r="CC62" i="1"/>
  <c r="CC60" i="1"/>
  <c r="CC26" i="1"/>
  <c r="CC24" i="1"/>
  <c r="CC25" i="1"/>
  <c r="CC98" i="1"/>
  <c r="CC97" i="1"/>
  <c r="CC96" i="1"/>
  <c r="V36" i="1"/>
  <c r="CC37" i="1"/>
  <c r="CC36" i="1"/>
  <c r="CC38" i="1"/>
  <c r="CC66" i="1"/>
  <c r="CC68" i="1"/>
  <c r="CC67" i="1"/>
  <c r="CC78" i="1"/>
  <c r="CC80" i="1"/>
  <c r="CC79" i="1"/>
  <c r="CC13" i="1"/>
  <c r="CC12" i="1"/>
  <c r="CC14" i="1"/>
  <c r="CC22" i="1"/>
  <c r="CC21" i="1"/>
  <c r="CC23" i="1"/>
  <c r="CC10" i="1"/>
  <c r="CC9" i="1"/>
  <c r="CC11" i="1"/>
  <c r="CC50" i="1"/>
  <c r="CC48" i="1"/>
  <c r="CC49" i="1"/>
  <c r="BS54" i="1"/>
  <c r="BS56" i="1"/>
  <c r="BS55" i="1"/>
  <c r="BS57" i="1"/>
  <c r="BS59" i="1"/>
  <c r="BS58" i="1"/>
  <c r="BS52" i="1"/>
  <c r="BS53" i="1"/>
  <c r="BS51" i="1"/>
  <c r="BS16" i="1"/>
  <c r="BS15" i="1"/>
  <c r="BS17" i="1"/>
  <c r="BS68" i="1"/>
  <c r="BS66" i="1"/>
  <c r="BS67" i="1"/>
  <c r="BS104" i="1"/>
  <c r="BS100" i="1"/>
  <c r="BS103" i="1"/>
  <c r="BS101" i="1"/>
  <c r="BS99" i="1"/>
  <c r="BS102" i="1"/>
  <c r="BS93" i="1"/>
  <c r="BS95" i="1"/>
  <c r="BS94" i="1"/>
  <c r="BS86" i="1"/>
  <c r="BS85" i="1"/>
  <c r="BS84" i="1"/>
  <c r="BS20" i="1"/>
  <c r="BS18" i="1"/>
  <c r="BS19" i="1"/>
  <c r="V27" i="1"/>
  <c r="BS28" i="1"/>
  <c r="BS29" i="1"/>
  <c r="BS27" i="1"/>
  <c r="BS80" i="1"/>
  <c r="BS79" i="1"/>
  <c r="BS78" i="1"/>
  <c r="BS74" i="1"/>
  <c r="BS73" i="1"/>
  <c r="BS72" i="1"/>
  <c r="V64" i="1"/>
  <c r="BS64" i="1"/>
  <c r="BS65" i="1"/>
  <c r="BS63" i="1"/>
  <c r="BS92" i="1"/>
  <c r="BS90" i="1"/>
  <c r="BS91" i="1"/>
  <c r="V81" i="1"/>
  <c r="BS81" i="1"/>
  <c r="BS83" i="1"/>
  <c r="BS82" i="1"/>
  <c r="BS14" i="1"/>
  <c r="BS13" i="1"/>
  <c r="BS12" i="1"/>
  <c r="BS43" i="1"/>
  <c r="BS42" i="1"/>
  <c r="BS44" i="1"/>
  <c r="BS33" i="1"/>
  <c r="BS35" i="1"/>
  <c r="BS34" i="1"/>
  <c r="BS7" i="1"/>
  <c r="BS8" i="1"/>
  <c r="BS6" i="1"/>
  <c r="BS62" i="1"/>
  <c r="BS61" i="1"/>
  <c r="BS60" i="1"/>
  <c r="BS69" i="1"/>
  <c r="BS71" i="1"/>
  <c r="BS70" i="1"/>
  <c r="BS45" i="1"/>
  <c r="BS47" i="1"/>
  <c r="BS46" i="1"/>
  <c r="BS21" i="1"/>
  <c r="BS23" i="1"/>
  <c r="BS22" i="1"/>
  <c r="BS9" i="1"/>
  <c r="BS11" i="1"/>
  <c r="BS10" i="1"/>
  <c r="BS50" i="1"/>
  <c r="BS49" i="1"/>
  <c r="BS48" i="1"/>
  <c r="V76" i="1"/>
  <c r="BS76" i="1"/>
  <c r="BS77" i="1"/>
  <c r="BS75" i="1"/>
  <c r="BS30" i="1"/>
  <c r="BS31" i="1"/>
  <c r="BS32" i="1"/>
  <c r="V24" i="1"/>
  <c r="BS26" i="1"/>
  <c r="BS25" i="1"/>
  <c r="BS24" i="1"/>
  <c r="BS98" i="1"/>
  <c r="BS97" i="1"/>
  <c r="BS96" i="1"/>
  <c r="BS38" i="1"/>
  <c r="BS37" i="1"/>
  <c r="BS36" i="1"/>
  <c r="BS88" i="1"/>
  <c r="BS87" i="1"/>
  <c r="BS89" i="1"/>
  <c r="V88" i="1"/>
  <c r="BI66" i="1"/>
  <c r="BI67" i="1"/>
  <c r="BI68" i="1"/>
  <c r="BI86" i="1"/>
  <c r="BI85" i="1"/>
  <c r="BI84" i="1"/>
  <c r="BI7" i="1"/>
  <c r="BI6" i="1"/>
  <c r="BI8" i="1"/>
  <c r="BI19" i="1"/>
  <c r="BI18" i="1"/>
  <c r="BI20" i="1"/>
  <c r="BI50" i="1"/>
  <c r="BI49" i="1"/>
  <c r="BI48" i="1"/>
  <c r="BI45" i="1"/>
  <c r="BI47" i="1"/>
  <c r="BI46" i="1"/>
  <c r="BI93" i="1"/>
  <c r="BI95" i="1"/>
  <c r="BI94" i="1"/>
  <c r="BI79" i="1"/>
  <c r="BI78" i="1"/>
  <c r="BI80" i="1"/>
  <c r="BI21" i="1"/>
  <c r="BI23" i="1"/>
  <c r="BI22" i="1"/>
  <c r="V62" i="1"/>
  <c r="BI62" i="1"/>
  <c r="BI61" i="1"/>
  <c r="BI60" i="1"/>
  <c r="BI9" i="1"/>
  <c r="BI11" i="1"/>
  <c r="BI10" i="1"/>
  <c r="V25" i="1"/>
  <c r="BI26" i="1"/>
  <c r="BI25" i="1"/>
  <c r="BI24" i="1"/>
  <c r="V96" i="1"/>
  <c r="BI98" i="1"/>
  <c r="BI97" i="1"/>
  <c r="BI96" i="1"/>
  <c r="BI38" i="1"/>
  <c r="BI37" i="1"/>
  <c r="BI36" i="1"/>
  <c r="BI88" i="1"/>
  <c r="BI87" i="1"/>
  <c r="BI89" i="1"/>
  <c r="V95" i="1"/>
  <c r="BI74" i="1"/>
  <c r="BI73" i="1"/>
  <c r="BI72" i="1"/>
  <c r="BI92" i="1"/>
  <c r="BI90" i="1"/>
  <c r="BI91" i="1"/>
  <c r="V43" i="1"/>
  <c r="BI42" i="1"/>
  <c r="BI44" i="1"/>
  <c r="BI43" i="1"/>
  <c r="BI33" i="1"/>
  <c r="BI35" i="1"/>
  <c r="BI34" i="1"/>
  <c r="V30" i="1"/>
  <c r="BI30" i="1"/>
  <c r="BI32" i="1"/>
  <c r="BI31" i="1"/>
  <c r="BI69" i="1"/>
  <c r="BI71" i="1"/>
  <c r="BI70" i="1"/>
  <c r="BI54" i="1"/>
  <c r="BI56" i="1"/>
  <c r="BI55" i="1"/>
  <c r="BI28" i="1"/>
  <c r="BI27" i="1"/>
  <c r="BI29" i="1"/>
  <c r="BI64" i="1"/>
  <c r="BI65" i="1"/>
  <c r="BI63" i="1"/>
  <c r="BI81" i="1"/>
  <c r="BI83" i="1"/>
  <c r="BI82" i="1"/>
  <c r="AI76" i="1"/>
  <c r="BI76" i="1"/>
  <c r="BI75" i="1"/>
  <c r="BI77" i="1"/>
  <c r="BI57" i="1"/>
  <c r="BI59" i="1"/>
  <c r="BI58" i="1"/>
  <c r="V53" i="1"/>
  <c r="BI52" i="1"/>
  <c r="BI51" i="1"/>
  <c r="BI53" i="1"/>
  <c r="BI16" i="1"/>
  <c r="BI17" i="1"/>
  <c r="BI15" i="1"/>
  <c r="BI14" i="1"/>
  <c r="BI13" i="1"/>
  <c r="BI12" i="1"/>
  <c r="AV93" i="1"/>
  <c r="AV94" i="1"/>
  <c r="AV95" i="1"/>
  <c r="AV84" i="1"/>
  <c r="AV85" i="1"/>
  <c r="AV86" i="1"/>
  <c r="AI77" i="1"/>
  <c r="V59" i="1"/>
  <c r="AV58" i="1"/>
  <c r="AV57" i="1"/>
  <c r="AV59" i="1"/>
  <c r="AV29" i="1"/>
  <c r="AV28" i="1"/>
  <c r="AV27" i="1"/>
  <c r="AV80" i="1"/>
  <c r="AV78" i="1"/>
  <c r="AV79" i="1"/>
  <c r="V73" i="1"/>
  <c r="AV74" i="1"/>
  <c r="AV72" i="1"/>
  <c r="AV73" i="1"/>
  <c r="AV64" i="1"/>
  <c r="AV65" i="1"/>
  <c r="AV63" i="1"/>
  <c r="AV90" i="1"/>
  <c r="AV91" i="1"/>
  <c r="AV92" i="1"/>
  <c r="V82" i="1"/>
  <c r="AV81" i="1"/>
  <c r="AV82" i="1"/>
  <c r="AV83" i="1"/>
  <c r="V42" i="1"/>
  <c r="X42" i="1" s="1"/>
  <c r="V100" i="1"/>
  <c r="V15" i="1"/>
  <c r="AV17" i="1"/>
  <c r="AV15" i="1"/>
  <c r="AV16" i="1"/>
  <c r="V16" i="1"/>
  <c r="AV76" i="1"/>
  <c r="AV77" i="1"/>
  <c r="AV75" i="1"/>
  <c r="V77" i="1"/>
  <c r="V47" i="1"/>
  <c r="AV46" i="1"/>
  <c r="AV47" i="1"/>
  <c r="AV45" i="1"/>
  <c r="AV23" i="1"/>
  <c r="AV22" i="1"/>
  <c r="AV21" i="1"/>
  <c r="AV42" i="1"/>
  <c r="AV44" i="1"/>
  <c r="AV43" i="1"/>
  <c r="V34" i="1"/>
  <c r="AI6" i="1"/>
  <c r="AV7" i="1"/>
  <c r="AI7" i="1"/>
  <c r="AI8" i="1"/>
  <c r="AV6" i="1"/>
  <c r="AV8" i="1"/>
  <c r="AV62" i="1"/>
  <c r="AV60" i="1"/>
  <c r="AV61" i="1"/>
  <c r="V17" i="1"/>
  <c r="V101" i="1"/>
  <c r="V51" i="1"/>
  <c r="AI75" i="1"/>
  <c r="AV9" i="1"/>
  <c r="AI9" i="1"/>
  <c r="AV11" i="1"/>
  <c r="AV10" i="1"/>
  <c r="AV19" i="1"/>
  <c r="AV20" i="1"/>
  <c r="AV18" i="1"/>
  <c r="AV12" i="1"/>
  <c r="AV13" i="1"/>
  <c r="AV14" i="1"/>
  <c r="V99" i="1"/>
  <c r="V70" i="1"/>
  <c r="AV70" i="1"/>
  <c r="AV69" i="1"/>
  <c r="AV71" i="1"/>
  <c r="V56" i="1"/>
  <c r="AV55" i="1"/>
  <c r="AV54" i="1"/>
  <c r="AV56" i="1"/>
  <c r="V52" i="1"/>
  <c r="AV52" i="1"/>
  <c r="AV53" i="1"/>
  <c r="AV51" i="1"/>
  <c r="V67" i="1"/>
  <c r="AV66" i="1"/>
  <c r="AV68" i="1"/>
  <c r="AV67" i="1"/>
  <c r="V50" i="1"/>
  <c r="AV50" i="1"/>
  <c r="AV48" i="1"/>
  <c r="AV49" i="1"/>
  <c r="V31" i="1"/>
  <c r="AV32" i="1"/>
  <c r="AV30" i="1"/>
  <c r="AV31" i="1"/>
  <c r="AV24" i="1"/>
  <c r="AV26" i="1"/>
  <c r="AV25" i="1"/>
  <c r="V97" i="1"/>
  <c r="AV96" i="1"/>
  <c r="AV97" i="1"/>
  <c r="AV98" i="1"/>
  <c r="AV38" i="1"/>
  <c r="AV36" i="1"/>
  <c r="AV37" i="1"/>
  <c r="AV89" i="1"/>
  <c r="AV87" i="1"/>
  <c r="AV88" i="1"/>
  <c r="V26" i="1"/>
  <c r="V75" i="1"/>
  <c r="V78" i="1"/>
  <c r="V57" i="1"/>
  <c r="AI100" i="1"/>
  <c r="AI101" i="1"/>
  <c r="AI102" i="1"/>
  <c r="AI104" i="1"/>
  <c r="AI99" i="1"/>
  <c r="AI103" i="1"/>
  <c r="AI93" i="1"/>
  <c r="AI95" i="1"/>
  <c r="AI94" i="1"/>
  <c r="AI84" i="1"/>
  <c r="AI86" i="1"/>
  <c r="AI85" i="1"/>
  <c r="V84" i="1"/>
  <c r="AI18" i="1"/>
  <c r="AI20" i="1"/>
  <c r="AI19" i="1"/>
  <c r="V93" i="1"/>
  <c r="V49" i="1"/>
  <c r="V66" i="1"/>
  <c r="AI21" i="1"/>
  <c r="AI22" i="1"/>
  <c r="AI23" i="1"/>
  <c r="AI42" i="1"/>
  <c r="AI44" i="1"/>
  <c r="AI43" i="1"/>
  <c r="J72" i="1"/>
  <c r="AI29" i="1"/>
  <c r="AI27" i="1"/>
  <c r="AI28" i="1"/>
  <c r="AI78" i="1"/>
  <c r="AI80" i="1"/>
  <c r="AI79" i="1"/>
  <c r="AI74" i="1"/>
  <c r="AI72" i="1"/>
  <c r="AI73" i="1"/>
  <c r="AI64" i="1"/>
  <c r="AI65" i="1"/>
  <c r="AI63" i="1"/>
  <c r="AI92" i="1"/>
  <c r="AI91" i="1"/>
  <c r="AI90" i="1"/>
  <c r="AI82" i="1"/>
  <c r="AI81" i="1"/>
  <c r="AI83" i="1"/>
  <c r="V32" i="1"/>
  <c r="V79" i="1"/>
  <c r="V74" i="1"/>
  <c r="V85" i="1"/>
  <c r="AI34" i="1"/>
  <c r="AI33" i="1"/>
  <c r="AI35" i="1"/>
  <c r="AI62" i="1"/>
  <c r="AI60" i="1"/>
  <c r="AI61" i="1"/>
  <c r="V12" i="1"/>
  <c r="AI12" i="1"/>
  <c r="AI14" i="1"/>
  <c r="AI13" i="1"/>
  <c r="AI48" i="1"/>
  <c r="AI49" i="1"/>
  <c r="AI50" i="1"/>
  <c r="V23" i="1"/>
  <c r="V91" i="1"/>
  <c r="V33" i="1"/>
  <c r="V80" i="1"/>
  <c r="V69" i="1"/>
  <c r="V68" i="1"/>
  <c r="V18" i="1"/>
  <c r="V44" i="1"/>
  <c r="V94" i="1"/>
  <c r="V35" i="1"/>
  <c r="AI46" i="1"/>
  <c r="AI45" i="1"/>
  <c r="AI47" i="1"/>
  <c r="AI10" i="1"/>
  <c r="AI11" i="1"/>
  <c r="V45" i="1"/>
  <c r="X45" i="1" s="1"/>
  <c r="AI30" i="1"/>
  <c r="AI32" i="1"/>
  <c r="AI31" i="1"/>
  <c r="AI24" i="1"/>
  <c r="AI26" i="1"/>
  <c r="AI25" i="1"/>
  <c r="AI98" i="1"/>
  <c r="AI96" i="1"/>
  <c r="AI97" i="1"/>
  <c r="AI38" i="1"/>
  <c r="AI37" i="1"/>
  <c r="AI36" i="1"/>
  <c r="AI88" i="1"/>
  <c r="AI89" i="1"/>
  <c r="AI87" i="1"/>
  <c r="V98" i="1"/>
  <c r="V63" i="1"/>
  <c r="V21" i="1"/>
  <c r="V72" i="1"/>
  <c r="V83" i="1"/>
  <c r="V104" i="1"/>
  <c r="V61" i="1"/>
  <c r="V19" i="1"/>
  <c r="V103" i="1"/>
  <c r="V86" i="1"/>
  <c r="V38" i="1"/>
  <c r="V28" i="1"/>
  <c r="V22" i="1"/>
  <c r="AI58" i="1"/>
  <c r="AI57" i="1"/>
  <c r="AI59" i="1"/>
  <c r="AI70" i="1"/>
  <c r="AI69" i="1"/>
  <c r="AI71" i="1"/>
  <c r="AI54" i="1"/>
  <c r="AI56" i="1"/>
  <c r="AI55" i="1"/>
  <c r="V55" i="1"/>
  <c r="V54" i="1"/>
  <c r="V11" i="1"/>
  <c r="V60" i="1"/>
  <c r="V10" i="1"/>
  <c r="V71" i="1"/>
  <c r="J48" i="1"/>
  <c r="AI66" i="1"/>
  <c r="AI68" i="1"/>
  <c r="AI67" i="1"/>
  <c r="AI52" i="1"/>
  <c r="AI53" i="1"/>
  <c r="AK51" i="1" s="1"/>
  <c r="AI17" i="1"/>
  <c r="AI15" i="1"/>
  <c r="AI16" i="1"/>
  <c r="V92" i="1"/>
  <c r="V48" i="1"/>
  <c r="V90" i="1"/>
  <c r="V46" i="1"/>
  <c r="V102" i="1"/>
  <c r="V89" i="1"/>
  <c r="V58" i="1"/>
  <c r="V65" i="1"/>
  <c r="V29" i="1"/>
  <c r="V37" i="1"/>
  <c r="V14" i="1"/>
  <c r="K36" i="1"/>
  <c r="J12" i="1"/>
  <c r="J60" i="1"/>
  <c r="K48" i="1"/>
  <c r="K39" i="1"/>
  <c r="J39" i="1"/>
  <c r="J78" i="1"/>
  <c r="K63" i="1"/>
  <c r="K75" i="1"/>
  <c r="J75" i="1"/>
  <c r="K27" i="1"/>
  <c r="J27" i="1"/>
  <c r="AJ39" i="1" l="1"/>
  <c r="AX39" i="1"/>
  <c r="BJ96" i="1"/>
  <c r="AK39" i="1"/>
  <c r="BT15" i="1"/>
  <c r="CD39" i="1"/>
  <c r="BU39" i="1"/>
  <c r="X9" i="1"/>
  <c r="BT39" i="1"/>
  <c r="X39" i="1"/>
  <c r="AK96" i="1"/>
  <c r="BJ15" i="1"/>
  <c r="DR48" i="1"/>
  <c r="EC99" i="1"/>
  <c r="DR12" i="1"/>
  <c r="W54" i="1"/>
  <c r="X54" i="1"/>
  <c r="AJ27" i="1"/>
  <c r="AK27" i="1"/>
  <c r="AX96" i="1"/>
  <c r="X30" i="1"/>
  <c r="W30" i="1"/>
  <c r="AX12" i="1"/>
  <c r="AW12" i="1"/>
  <c r="AX6" i="1"/>
  <c r="AW6" i="1"/>
  <c r="W15" i="1"/>
  <c r="X15" i="1"/>
  <c r="X72" i="1"/>
  <c r="W72" i="1"/>
  <c r="AW57" i="1"/>
  <c r="AX57" i="1"/>
  <c r="BK63" i="1"/>
  <c r="BJ63" i="1"/>
  <c r="BK33" i="1"/>
  <c r="BJ33" i="1"/>
  <c r="BT99" i="1"/>
  <c r="BU99" i="1"/>
  <c r="X12" i="1"/>
  <c r="W12" i="1"/>
  <c r="CO63" i="1"/>
  <c r="CN63" i="1"/>
  <c r="DI12" i="1"/>
  <c r="DH12" i="1"/>
  <c r="DH63" i="1"/>
  <c r="DI63" i="1"/>
  <c r="DH30" i="1"/>
  <c r="DI30" i="1"/>
  <c r="EC33" i="1"/>
  <c r="EB33" i="1"/>
  <c r="CO21" i="1"/>
  <c r="CN21" i="1"/>
  <c r="AX99" i="1"/>
  <c r="AW99" i="1"/>
  <c r="AJ60" i="1"/>
  <c r="AK60" i="1"/>
  <c r="AJ99" i="1"/>
  <c r="AK99" i="1"/>
  <c r="CN39" i="1"/>
  <c r="CO39" i="1"/>
  <c r="AK48" i="1"/>
  <c r="AJ48" i="1"/>
  <c r="AJ72" i="1"/>
  <c r="AK72" i="1"/>
  <c r="AW48" i="1"/>
  <c r="AX48" i="1"/>
  <c r="AX51" i="1"/>
  <c r="AW51" i="1"/>
  <c r="AX78" i="1"/>
  <c r="AW78" i="1"/>
  <c r="BK75" i="1"/>
  <c r="BJ75" i="1"/>
  <c r="CD99" i="1"/>
  <c r="CE99" i="1"/>
  <c r="CO99" i="1"/>
  <c r="CN99" i="1"/>
  <c r="CX27" i="1"/>
  <c r="CY27" i="1"/>
  <c r="CX39" i="1"/>
  <c r="CY39" i="1"/>
  <c r="CX57" i="1"/>
  <c r="CY57" i="1"/>
  <c r="AJ33" i="1"/>
  <c r="AK33" i="1"/>
  <c r="AX63" i="1"/>
  <c r="AW63" i="1"/>
  <c r="BK12" i="1"/>
  <c r="BJ12" i="1"/>
  <c r="CD96" i="1"/>
  <c r="CE63" i="1"/>
  <c r="CD63" i="1"/>
  <c r="CE27" i="1"/>
  <c r="CD27" i="1"/>
  <c r="DH84" i="1"/>
  <c r="DI84" i="1"/>
  <c r="CE75" i="1"/>
  <c r="CD75" i="1"/>
  <c r="BK27" i="1"/>
  <c r="BJ27" i="1"/>
  <c r="BU60" i="1"/>
  <c r="BT60" i="1"/>
  <c r="CN75" i="1"/>
  <c r="CO75" i="1"/>
  <c r="CN84" i="1"/>
  <c r="CO84" i="1"/>
  <c r="CX60" i="1"/>
  <c r="CY60" i="1"/>
  <c r="CY72" i="1"/>
  <c r="CX72" i="1"/>
  <c r="CY99" i="1"/>
  <c r="CX99" i="1"/>
  <c r="DI99" i="1"/>
  <c r="DH99" i="1"/>
  <c r="EB63" i="1"/>
  <c r="EC63" i="1"/>
  <c r="CY36" i="1"/>
  <c r="CX36" i="1"/>
  <c r="AJ51" i="1"/>
  <c r="W39" i="1"/>
  <c r="AW33" i="1"/>
  <c r="AX33" i="1"/>
  <c r="X33" i="1"/>
  <c r="W33" i="1"/>
  <c r="AJ12" i="1"/>
  <c r="AK12" i="1"/>
  <c r="AX9" i="1"/>
  <c r="AW9" i="1"/>
  <c r="AJ6" i="1"/>
  <c r="AK6" i="1"/>
  <c r="AW81" i="1"/>
  <c r="AX81" i="1"/>
  <c r="AX27" i="1"/>
  <c r="AW27" i="1"/>
  <c r="BJ30" i="1"/>
  <c r="BK30" i="1"/>
  <c r="BK9" i="1"/>
  <c r="BJ9" i="1"/>
  <c r="CE48" i="1"/>
  <c r="CD48" i="1"/>
  <c r="CO30" i="1"/>
  <c r="CN30" i="1"/>
  <c r="CX12" i="1"/>
  <c r="CY12" i="1"/>
  <c r="CY48" i="1"/>
  <c r="CX48" i="1"/>
  <c r="DH36" i="1"/>
  <c r="DI36" i="1"/>
  <c r="X21" i="1"/>
  <c r="W78" i="1"/>
  <c r="X78" i="1"/>
  <c r="X99" i="1"/>
  <c r="W99" i="1"/>
  <c r="AW60" i="1"/>
  <c r="AX60" i="1"/>
  <c r="AX72" i="1"/>
  <c r="AW72" i="1"/>
  <c r="BK78" i="1"/>
  <c r="BJ78" i="1"/>
  <c r="X27" i="1"/>
  <c r="W27" i="1"/>
  <c r="CD69" i="1"/>
  <c r="CE69" i="1"/>
  <c r="CN33" i="1"/>
  <c r="CO33" i="1"/>
  <c r="EC12" i="1"/>
  <c r="AW39" i="1"/>
  <c r="BK99" i="1"/>
  <c r="BJ99" i="1"/>
  <c r="W9" i="1"/>
  <c r="W48" i="1"/>
  <c r="X48" i="1"/>
  <c r="CO27" i="1"/>
  <c r="CN27" i="1"/>
  <c r="X60" i="1"/>
  <c r="W60" i="1"/>
  <c r="AK69" i="1"/>
  <c r="AJ69" i="1"/>
  <c r="W63" i="1"/>
  <c r="X63" i="1"/>
  <c r="AK30" i="1"/>
  <c r="AJ30" i="1"/>
  <c r="AK63" i="1"/>
  <c r="AJ63" i="1"/>
  <c r="AJ78" i="1"/>
  <c r="AK78" i="1"/>
  <c r="AX30" i="1"/>
  <c r="AW30" i="1"/>
  <c r="AJ9" i="1"/>
  <c r="AK9" i="1"/>
  <c r="AX84" i="1"/>
  <c r="AW84" i="1"/>
  <c r="BJ48" i="1"/>
  <c r="BK48" i="1"/>
  <c r="CY93" i="1"/>
  <c r="CX93" i="1"/>
  <c r="BK39" i="1"/>
  <c r="BJ39" i="1"/>
  <c r="BU15" i="1"/>
  <c r="AK15" i="1"/>
  <c r="AJ15" i="1"/>
  <c r="AX15" i="1"/>
  <c r="AW15" i="1"/>
  <c r="BK15" i="1"/>
  <c r="AJ96" i="1"/>
  <c r="BK96" i="1"/>
  <c r="CO96" i="1"/>
  <c r="CN96" i="1"/>
  <c r="AW96" i="1"/>
  <c r="BT96" i="1"/>
  <c r="BU96" i="1"/>
  <c r="DH96" i="1"/>
  <c r="DI96" i="1"/>
  <c r="AJ93" i="1"/>
  <c r="AK93" i="1"/>
  <c r="CO93" i="1"/>
  <c r="CN93" i="1"/>
  <c r="EC93" i="1"/>
  <c r="EB93" i="1"/>
  <c r="DH93" i="1"/>
  <c r="DI93" i="1"/>
  <c r="CD93" i="1"/>
  <c r="CE93" i="1"/>
  <c r="DR93" i="1"/>
  <c r="DS93" i="1"/>
  <c r="AW93" i="1"/>
  <c r="AX93" i="1"/>
  <c r="BK90" i="1"/>
  <c r="BJ90" i="1"/>
  <c r="AK90" i="1"/>
  <c r="AJ90" i="1"/>
  <c r="AW36" i="1"/>
  <c r="AX36" i="1"/>
  <c r="CE36" i="1"/>
  <c r="CD36" i="1"/>
  <c r="W36" i="1"/>
  <c r="X36" i="1"/>
  <c r="AJ24" i="1"/>
  <c r="AK24" i="1"/>
  <c r="DH24" i="1"/>
  <c r="DI24" i="1"/>
  <c r="BJ24" i="1"/>
  <c r="BK24" i="1"/>
  <c r="AX24" i="1"/>
  <c r="AW24" i="1"/>
  <c r="CE24" i="1"/>
  <c r="CD24" i="1"/>
  <c r="CN24" i="1"/>
  <c r="CO24" i="1"/>
  <c r="BU24" i="1"/>
  <c r="BT24" i="1"/>
  <c r="AK21" i="1"/>
  <c r="AJ21" i="1"/>
  <c r="AX21" i="1"/>
  <c r="AW21" i="1"/>
  <c r="BK21" i="1"/>
  <c r="BJ21" i="1"/>
  <c r="CX21" i="1"/>
  <c r="CY21" i="1"/>
  <c r="DI21" i="1"/>
  <c r="DH21" i="1"/>
  <c r="CD21" i="1"/>
  <c r="CE21" i="1"/>
  <c r="AK18" i="1"/>
  <c r="AX18" i="1"/>
  <c r="AW18" i="1"/>
  <c r="CX9" i="1"/>
  <c r="CY9" i="1"/>
  <c r="DR9" i="1"/>
  <c r="DS9" i="1"/>
  <c r="CO9" i="1"/>
  <c r="CN9" i="1"/>
  <c r="DS99" i="1"/>
  <c r="DR99" i="1"/>
  <c r="EB99" i="1"/>
  <c r="EC78" i="1"/>
  <c r="EB78" i="1"/>
  <c r="EB12" i="1"/>
  <c r="EB45" i="1"/>
  <c r="EC45" i="1"/>
  <c r="EC27" i="1"/>
  <c r="EB27" i="1"/>
  <c r="EC66" i="1"/>
  <c r="EB66" i="1"/>
  <c r="EB57" i="1"/>
  <c r="EC57" i="1"/>
  <c r="EC42" i="1"/>
  <c r="EB42" i="1"/>
  <c r="EC9" i="1"/>
  <c r="EB9" i="1"/>
  <c r="EC96" i="1"/>
  <c r="EB96" i="1"/>
  <c r="EC84" i="1"/>
  <c r="EB84" i="1"/>
  <c r="EC75" i="1"/>
  <c r="EB75" i="1"/>
  <c r="EC15" i="1"/>
  <c r="EB15" i="1"/>
  <c r="EC54" i="1"/>
  <c r="EB54" i="1"/>
  <c r="EC87" i="1"/>
  <c r="EB87" i="1"/>
  <c r="EC39" i="1"/>
  <c r="EB39" i="1"/>
  <c r="EC48" i="1"/>
  <c r="EB48" i="1"/>
  <c r="EC90" i="1"/>
  <c r="EB90" i="1"/>
  <c r="EB21" i="1"/>
  <c r="EC21" i="1"/>
  <c r="EC6" i="1"/>
  <c r="EB6" i="1"/>
  <c r="EC24" i="1"/>
  <c r="EB24" i="1"/>
  <c r="EC51" i="1"/>
  <c r="EB51" i="1"/>
  <c r="EC36" i="1"/>
  <c r="EB36" i="1"/>
  <c r="EC81" i="1"/>
  <c r="EB81" i="1"/>
  <c r="EC18" i="1"/>
  <c r="EB18" i="1"/>
  <c r="EC72" i="1"/>
  <c r="EB72" i="1"/>
  <c r="EC60" i="1"/>
  <c r="EB60" i="1"/>
  <c r="EB69" i="1"/>
  <c r="EC69" i="1"/>
  <c r="EC30" i="1"/>
  <c r="EB30" i="1"/>
  <c r="DS42" i="1"/>
  <c r="DR42" i="1"/>
  <c r="DS45" i="1"/>
  <c r="DR45" i="1"/>
  <c r="DS15" i="1"/>
  <c r="DR15" i="1"/>
  <c r="DS12" i="1"/>
  <c r="DS6" i="1"/>
  <c r="DR6" i="1"/>
  <c r="DS27" i="1"/>
  <c r="DR27" i="1"/>
  <c r="DS96" i="1"/>
  <c r="DR96" i="1"/>
  <c r="DS18" i="1"/>
  <c r="DR18" i="1"/>
  <c r="DS63" i="1"/>
  <c r="DR63" i="1"/>
  <c r="DS75" i="1"/>
  <c r="DR75" i="1"/>
  <c r="DS39" i="1"/>
  <c r="DR39" i="1"/>
  <c r="DS81" i="1"/>
  <c r="DR81" i="1"/>
  <c r="DR72" i="1"/>
  <c r="DS72" i="1"/>
  <c r="DR84" i="1"/>
  <c r="DS84" i="1"/>
  <c r="DS69" i="1"/>
  <c r="DR69" i="1"/>
  <c r="DS57" i="1"/>
  <c r="DR57" i="1"/>
  <c r="DS30" i="1"/>
  <c r="DR30" i="1"/>
  <c r="DS87" i="1"/>
  <c r="DR87" i="1"/>
  <c r="DR24" i="1"/>
  <c r="DS24" i="1"/>
  <c r="DS54" i="1"/>
  <c r="DR54" i="1"/>
  <c r="DS21" i="1"/>
  <c r="DR21" i="1"/>
  <c r="DR36" i="1"/>
  <c r="DS36" i="1"/>
  <c r="DS78" i="1"/>
  <c r="DR78" i="1"/>
  <c r="DS51" i="1"/>
  <c r="DR51" i="1"/>
  <c r="DS66" i="1"/>
  <c r="DR66" i="1"/>
  <c r="DS48" i="1"/>
  <c r="DR60" i="1"/>
  <c r="DS60" i="1"/>
  <c r="DS33" i="1"/>
  <c r="DR33" i="1"/>
  <c r="DS90" i="1"/>
  <c r="DR90" i="1"/>
  <c r="DI42" i="1"/>
  <c r="DH42" i="1"/>
  <c r="DI33" i="1"/>
  <c r="DH33" i="1"/>
  <c r="DI78" i="1"/>
  <c r="DH78" i="1"/>
  <c r="DI48" i="1"/>
  <c r="DH48" i="1"/>
  <c r="DI60" i="1"/>
  <c r="DH60" i="1"/>
  <c r="DI45" i="1"/>
  <c r="DH45" i="1"/>
  <c r="DI15" i="1"/>
  <c r="DH15" i="1"/>
  <c r="DI57" i="1"/>
  <c r="DH57" i="1"/>
  <c r="X75" i="1"/>
  <c r="DI87" i="1"/>
  <c r="DH87" i="1"/>
  <c r="DI27" i="1"/>
  <c r="DH27" i="1"/>
  <c r="DI54" i="1"/>
  <c r="DH54" i="1"/>
  <c r="DH81" i="1"/>
  <c r="DI81" i="1"/>
  <c r="DI72" i="1"/>
  <c r="DH72" i="1"/>
  <c r="DI18" i="1"/>
  <c r="DH18" i="1"/>
  <c r="DI51" i="1"/>
  <c r="DH51" i="1"/>
  <c r="DI39" i="1"/>
  <c r="DH39" i="1"/>
  <c r="DI9" i="1"/>
  <c r="DH9" i="1"/>
  <c r="DI6" i="1"/>
  <c r="DH6" i="1"/>
  <c r="DI69" i="1"/>
  <c r="DH69" i="1"/>
  <c r="DI90" i="1"/>
  <c r="DH90" i="1"/>
  <c r="DI75" i="1"/>
  <c r="DH75" i="1"/>
  <c r="DI66" i="1"/>
  <c r="DH66" i="1"/>
  <c r="CY42" i="1"/>
  <c r="CX42" i="1"/>
  <c r="CY6" i="1"/>
  <c r="CX6" i="1"/>
  <c r="CY51" i="1"/>
  <c r="CX51" i="1"/>
  <c r="CY75" i="1"/>
  <c r="CX75" i="1"/>
  <c r="CY66" i="1"/>
  <c r="CX66" i="1"/>
  <c r="CY24" i="1"/>
  <c r="CX24" i="1"/>
  <c r="CX45" i="1"/>
  <c r="CY45" i="1"/>
  <c r="CY96" i="1"/>
  <c r="CX96" i="1"/>
  <c r="CY90" i="1"/>
  <c r="CX90" i="1"/>
  <c r="CX69" i="1"/>
  <c r="CY69" i="1"/>
  <c r="CY63" i="1"/>
  <c r="CX63" i="1"/>
  <c r="CY78" i="1"/>
  <c r="CX78" i="1"/>
  <c r="CY87" i="1"/>
  <c r="CX87" i="1"/>
  <c r="CY84" i="1"/>
  <c r="CX84" i="1"/>
  <c r="CY18" i="1"/>
  <c r="CX18" i="1"/>
  <c r="CY54" i="1"/>
  <c r="CX54" i="1"/>
  <c r="X87" i="1"/>
  <c r="CY33" i="1"/>
  <c r="CX33" i="1"/>
  <c r="CY15" i="1"/>
  <c r="CX15" i="1"/>
  <c r="CX81" i="1"/>
  <c r="CY81" i="1"/>
  <c r="CY30" i="1"/>
  <c r="CX30" i="1"/>
  <c r="CN48" i="1"/>
  <c r="CO48" i="1"/>
  <c r="CO18" i="1"/>
  <c r="CN18" i="1"/>
  <c r="CO51" i="1"/>
  <c r="CN51" i="1"/>
  <c r="CO54" i="1"/>
  <c r="CN54" i="1"/>
  <c r="CO42" i="1"/>
  <c r="CN42" i="1"/>
  <c r="CN60" i="1"/>
  <c r="CO60" i="1"/>
  <c r="CN72" i="1"/>
  <c r="CO72" i="1"/>
  <c r="CO87" i="1"/>
  <c r="CN87" i="1"/>
  <c r="CO78" i="1"/>
  <c r="CN78" i="1"/>
  <c r="CO66" i="1"/>
  <c r="CN66" i="1"/>
  <c r="CO45" i="1"/>
  <c r="CN45" i="1"/>
  <c r="CO69" i="1"/>
  <c r="CN69" i="1"/>
  <c r="CO36" i="1"/>
  <c r="CN36" i="1"/>
  <c r="CO6" i="1"/>
  <c r="CN6" i="1"/>
  <c r="CO57" i="1"/>
  <c r="CN57" i="1"/>
  <c r="CO81" i="1"/>
  <c r="CN81" i="1"/>
  <c r="CO12" i="1"/>
  <c r="CN12" i="1"/>
  <c r="CO15" i="1"/>
  <c r="CN15" i="1"/>
  <c r="CO90" i="1"/>
  <c r="CN90" i="1"/>
  <c r="CD9" i="1"/>
  <c r="CE9" i="1"/>
  <c r="CE60" i="1"/>
  <c r="CD60" i="1"/>
  <c r="CE45" i="1"/>
  <c r="CD45" i="1"/>
  <c r="CE15" i="1"/>
  <c r="CD15" i="1"/>
  <c r="CE90" i="1"/>
  <c r="CD90" i="1"/>
  <c r="CE54" i="1"/>
  <c r="CD54" i="1"/>
  <c r="CE42" i="1"/>
  <c r="CD42" i="1"/>
  <c r="CE51" i="1"/>
  <c r="CD51" i="1"/>
  <c r="AK75" i="1"/>
  <c r="CE87" i="1"/>
  <c r="CD87" i="1"/>
  <c r="CD57" i="1"/>
  <c r="CE57" i="1"/>
  <c r="CE78" i="1"/>
  <c r="CD78" i="1"/>
  <c r="CE96" i="1"/>
  <c r="CE18" i="1"/>
  <c r="CD18" i="1"/>
  <c r="CE66" i="1"/>
  <c r="CD66" i="1"/>
  <c r="CE6" i="1"/>
  <c r="CD6" i="1"/>
  <c r="CD81" i="1"/>
  <c r="CE81" i="1"/>
  <c r="CE84" i="1"/>
  <c r="CD84" i="1"/>
  <c r="CE12" i="1"/>
  <c r="CD12" i="1"/>
  <c r="CE72" i="1"/>
  <c r="CD72" i="1"/>
  <c r="CD33" i="1"/>
  <c r="CE33" i="1"/>
  <c r="CE30" i="1"/>
  <c r="CD30" i="1"/>
  <c r="W96" i="1"/>
  <c r="BU30" i="1"/>
  <c r="BT30" i="1"/>
  <c r="BU42" i="1"/>
  <c r="BT42" i="1"/>
  <c r="BU72" i="1"/>
  <c r="BT72" i="1"/>
  <c r="BU78" i="1"/>
  <c r="BT78" i="1"/>
  <c r="BU18" i="1"/>
  <c r="BT18" i="1"/>
  <c r="BU87" i="1"/>
  <c r="BT87" i="1"/>
  <c r="BU90" i="1"/>
  <c r="BT90" i="1"/>
  <c r="BT36" i="1"/>
  <c r="BU36" i="1"/>
  <c r="BT9" i="1"/>
  <c r="BU9" i="1"/>
  <c r="BU63" i="1"/>
  <c r="BT63" i="1"/>
  <c r="BU57" i="1"/>
  <c r="BT57" i="1"/>
  <c r="BT12" i="1"/>
  <c r="BU12" i="1"/>
  <c r="BU75" i="1"/>
  <c r="BT75" i="1"/>
  <c r="BU69" i="1"/>
  <c r="BT69" i="1"/>
  <c r="BT84" i="1"/>
  <c r="BU84" i="1"/>
  <c r="BU45" i="1"/>
  <c r="BT45" i="1"/>
  <c r="BU66" i="1"/>
  <c r="BT66" i="1"/>
  <c r="BT33" i="1"/>
  <c r="BU33" i="1"/>
  <c r="BU27" i="1"/>
  <c r="BT27" i="1"/>
  <c r="BU6" i="1"/>
  <c r="BT6" i="1"/>
  <c r="BU93" i="1"/>
  <c r="BT93" i="1"/>
  <c r="X81" i="1"/>
  <c r="BT48" i="1"/>
  <c r="BU48" i="1"/>
  <c r="BU21" i="1"/>
  <c r="BT21" i="1"/>
  <c r="BU81" i="1"/>
  <c r="BT81" i="1"/>
  <c r="BU51" i="1"/>
  <c r="BT51" i="1"/>
  <c r="BU54" i="1"/>
  <c r="BT54" i="1"/>
  <c r="BK81" i="1"/>
  <c r="BJ81" i="1"/>
  <c r="BK87" i="1"/>
  <c r="BJ87" i="1"/>
  <c r="AJ75" i="1"/>
  <c r="BJ36" i="1"/>
  <c r="BK36" i="1"/>
  <c r="X96" i="1"/>
  <c r="W51" i="1"/>
  <c r="BJ72" i="1"/>
  <c r="BK72" i="1"/>
  <c r="BK6" i="1"/>
  <c r="BJ6" i="1"/>
  <c r="BJ60" i="1"/>
  <c r="BK60" i="1"/>
  <c r="BK51" i="1"/>
  <c r="BJ51" i="1"/>
  <c r="BK69" i="1"/>
  <c r="BJ69" i="1"/>
  <c r="BJ84" i="1"/>
  <c r="BK84" i="1"/>
  <c r="BK54" i="1"/>
  <c r="BJ54" i="1"/>
  <c r="BK93" i="1"/>
  <c r="BJ93" i="1"/>
  <c r="BK18" i="1"/>
  <c r="BJ18" i="1"/>
  <c r="BK42" i="1"/>
  <c r="BJ42" i="1"/>
  <c r="BK45" i="1"/>
  <c r="BJ45" i="1"/>
  <c r="BK57" i="1"/>
  <c r="BJ57" i="1"/>
  <c r="W24" i="1"/>
  <c r="BK66" i="1"/>
  <c r="BJ66" i="1"/>
  <c r="AX42" i="1"/>
  <c r="AW42" i="1"/>
  <c r="AX54" i="1"/>
  <c r="AW54" i="1"/>
  <c r="W75" i="1"/>
  <c r="X51" i="1"/>
  <c r="AX87" i="1"/>
  <c r="AW87" i="1"/>
  <c r="AX45" i="1"/>
  <c r="AW45" i="1"/>
  <c r="AX75" i="1"/>
  <c r="AW75" i="1"/>
  <c r="AX66" i="1"/>
  <c r="AW66" i="1"/>
  <c r="X90" i="1"/>
  <c r="X69" i="1"/>
  <c r="AX69" i="1"/>
  <c r="AW69" i="1"/>
  <c r="AX90" i="1"/>
  <c r="AW90" i="1"/>
  <c r="X24" i="1"/>
  <c r="AJ42" i="1"/>
  <c r="AK42" i="1"/>
  <c r="W87" i="1"/>
  <c r="AJ45" i="1"/>
  <c r="AK45" i="1"/>
  <c r="AJ57" i="1"/>
  <c r="AK57" i="1"/>
  <c r="AK54" i="1"/>
  <c r="AJ54" i="1"/>
  <c r="AJ18" i="1"/>
  <c r="AK36" i="1"/>
  <c r="AJ36" i="1"/>
  <c r="W21" i="1"/>
  <c r="AK81" i="1"/>
  <c r="AJ81" i="1"/>
  <c r="X66" i="1"/>
  <c r="X84" i="1"/>
  <c r="W57" i="1"/>
  <c r="X57" i="1"/>
  <c r="AK66" i="1"/>
  <c r="AJ66" i="1"/>
  <c r="W18" i="1"/>
  <c r="X18" i="1"/>
  <c r="W93" i="1"/>
  <c r="X93" i="1"/>
  <c r="AK87" i="1"/>
  <c r="AJ87" i="1"/>
  <c r="AK84" i="1"/>
  <c r="AJ84" i="1"/>
  <c r="W42" i="1"/>
  <c r="W69" i="1"/>
  <c r="W81" i="1"/>
  <c r="W45" i="1"/>
  <c r="W90" i="1"/>
  <c r="W84" i="1"/>
  <c r="W66" i="1"/>
  <c r="DV6" i="1" l="1"/>
  <c r="DW99" i="1"/>
  <c r="DV99" i="1"/>
  <c r="DW96" i="1"/>
  <c r="DV96" i="1"/>
  <c r="DW90" i="1"/>
  <c r="DV90" i="1"/>
  <c r="DW87" i="1"/>
  <c r="DV87" i="1"/>
  <c r="DW84" i="1"/>
  <c r="DV84" i="1"/>
  <c r="DW81" i="1"/>
  <c r="DV81" i="1"/>
  <c r="DW78" i="1"/>
  <c r="DV78" i="1"/>
  <c r="DW75" i="1"/>
  <c r="DV75" i="1"/>
  <c r="DW72" i="1"/>
  <c r="DV72" i="1"/>
  <c r="DW69" i="1"/>
  <c r="DV69" i="1"/>
  <c r="DW66" i="1"/>
  <c r="DV66" i="1"/>
  <c r="DW60" i="1"/>
  <c r="DV60" i="1"/>
  <c r="DW57" i="1"/>
  <c r="DV57" i="1"/>
  <c r="DW54" i="1"/>
  <c r="DV54" i="1"/>
  <c r="DW51" i="1"/>
  <c r="DV51" i="1"/>
  <c r="DW48" i="1"/>
  <c r="DV48" i="1"/>
  <c r="DW45" i="1"/>
  <c r="DV45" i="1"/>
  <c r="DW42" i="1"/>
  <c r="DV42" i="1"/>
  <c r="DW39" i="1"/>
  <c r="DV39" i="1"/>
  <c r="DW36" i="1"/>
  <c r="DV36" i="1"/>
  <c r="DW30" i="1"/>
  <c r="DV30" i="1"/>
  <c r="DW27" i="1"/>
  <c r="DV27" i="1"/>
  <c r="DW24" i="1"/>
  <c r="DV24" i="1"/>
  <c r="DW21" i="1"/>
  <c r="DV21" i="1"/>
  <c r="DW18" i="1"/>
  <c r="DV18" i="1"/>
  <c r="DW15" i="1"/>
  <c r="DV15" i="1"/>
  <c r="DW12" i="1"/>
  <c r="DV12" i="1"/>
  <c r="DW9" i="1"/>
  <c r="DV9" i="1"/>
  <c r="DW6" i="1"/>
  <c r="DL99" i="1" l="1"/>
  <c r="DL93" i="1"/>
  <c r="DC6" i="1"/>
  <c r="DC96" i="1"/>
  <c r="DB93" i="1"/>
  <c r="CH39" i="1"/>
  <c r="CI24" i="1"/>
  <c r="CH24" i="1"/>
  <c r="CI21" i="1"/>
  <c r="CH21" i="1"/>
  <c r="BX21" i="1"/>
  <c r="BX93" i="1"/>
  <c r="BO96" i="1"/>
  <c r="BN96" i="1"/>
  <c r="CR6" i="1"/>
  <c r="BD15" i="1"/>
  <c r="BD21" i="1"/>
  <c r="BE24" i="1"/>
  <c r="BD24" i="1"/>
  <c r="BE30" i="1"/>
  <c r="BD30" i="1"/>
  <c r="BE99" i="1"/>
  <c r="AR93" i="1"/>
  <c r="AR60" i="1"/>
  <c r="AR21" i="1"/>
  <c r="AQ21" i="1"/>
  <c r="AE99" i="1"/>
  <c r="AE93" i="1"/>
  <c r="AE30" i="1"/>
  <c r="AD30" i="1"/>
  <c r="AD24" i="1"/>
  <c r="AD9" i="1"/>
  <c r="AE9" i="1"/>
  <c r="E63" i="1"/>
  <c r="D63" i="1"/>
  <c r="E51" i="1"/>
  <c r="D51" i="1"/>
  <c r="E36" i="1"/>
  <c r="D24" i="1"/>
  <c r="E21" i="1"/>
  <c r="E18" i="1"/>
  <c r="D18" i="1"/>
  <c r="BD6" i="1"/>
  <c r="BE6" i="1"/>
  <c r="BN6" i="1"/>
  <c r="BO6" i="1"/>
  <c r="BX6" i="1"/>
  <c r="BY6" i="1"/>
  <c r="CH6" i="1"/>
  <c r="CI6" i="1"/>
  <c r="CS6" i="1"/>
  <c r="DL6" i="1"/>
  <c r="DM6" i="1"/>
  <c r="BN9" i="1"/>
  <c r="BO9" i="1"/>
  <c r="BX9" i="1"/>
  <c r="BY9" i="1"/>
  <c r="CH9" i="1"/>
  <c r="CI9" i="1"/>
  <c r="DB9" i="1"/>
  <c r="DC9" i="1"/>
  <c r="DL9" i="1"/>
  <c r="DM9" i="1"/>
  <c r="BN12" i="1"/>
  <c r="BO12" i="1"/>
  <c r="BX12" i="1"/>
  <c r="BY12" i="1"/>
  <c r="CI12" i="1"/>
  <c r="DL12" i="1"/>
  <c r="DM12" i="1"/>
  <c r="DM96" i="1"/>
  <c r="DL96" i="1"/>
  <c r="DM90" i="1"/>
  <c r="DL90" i="1"/>
  <c r="DM87" i="1"/>
  <c r="DL87" i="1"/>
  <c r="DM84" i="1"/>
  <c r="DL84" i="1"/>
  <c r="DM81" i="1"/>
  <c r="DL81" i="1"/>
  <c r="DM78" i="1"/>
  <c r="DL78" i="1"/>
  <c r="DM75" i="1"/>
  <c r="DL75" i="1"/>
  <c r="DM72" i="1"/>
  <c r="DL72" i="1"/>
  <c r="DM69" i="1"/>
  <c r="DL69" i="1"/>
  <c r="DM66" i="1"/>
  <c r="DL66" i="1"/>
  <c r="DM63" i="1"/>
  <c r="DL63" i="1"/>
  <c r="DM60" i="1"/>
  <c r="DL60" i="1"/>
  <c r="DM57" i="1"/>
  <c r="DL57" i="1"/>
  <c r="DM54" i="1"/>
  <c r="DL54" i="1"/>
  <c r="DM51" i="1"/>
  <c r="DL51" i="1"/>
  <c r="DM48" i="1"/>
  <c r="DL48" i="1"/>
  <c r="DM45" i="1"/>
  <c r="DL45" i="1"/>
  <c r="DM42" i="1"/>
  <c r="DL42" i="1"/>
  <c r="DM39" i="1"/>
  <c r="DL39" i="1"/>
  <c r="DM36" i="1"/>
  <c r="DL36" i="1"/>
  <c r="DM33" i="1"/>
  <c r="DL33" i="1"/>
  <c r="DM30" i="1"/>
  <c r="DL30" i="1"/>
  <c r="DM27" i="1"/>
  <c r="DL27" i="1"/>
  <c r="DM24" i="1"/>
  <c r="DL24" i="1"/>
  <c r="DM21" i="1"/>
  <c r="DL21" i="1"/>
  <c r="DM18" i="1"/>
  <c r="DL18" i="1"/>
  <c r="DM15" i="1"/>
  <c r="DL15" i="1"/>
  <c r="DC90" i="1"/>
  <c r="DB90" i="1"/>
  <c r="DC87" i="1"/>
  <c r="DB87" i="1"/>
  <c r="DC81" i="1"/>
  <c r="DB81" i="1"/>
  <c r="DC78" i="1"/>
  <c r="DB78" i="1"/>
  <c r="DC75" i="1"/>
  <c r="DB75" i="1"/>
  <c r="DC72" i="1"/>
  <c r="DB72" i="1"/>
  <c r="DC69" i="1"/>
  <c r="DB69" i="1"/>
  <c r="DC66" i="1"/>
  <c r="DB66" i="1"/>
  <c r="DC60" i="1"/>
  <c r="DB60" i="1"/>
  <c r="DC57" i="1"/>
  <c r="DB57" i="1"/>
  <c r="DC54" i="1"/>
  <c r="DB54" i="1"/>
  <c r="DC51" i="1"/>
  <c r="DB51" i="1"/>
  <c r="DC48" i="1"/>
  <c r="DB48" i="1"/>
  <c r="DC45" i="1"/>
  <c r="DB45" i="1"/>
  <c r="DC42" i="1"/>
  <c r="DB42" i="1"/>
  <c r="DC39" i="1"/>
  <c r="DB39" i="1"/>
  <c r="DC33" i="1"/>
  <c r="DB33" i="1"/>
  <c r="DC27" i="1"/>
  <c r="DB27" i="1"/>
  <c r="DC18" i="1"/>
  <c r="DB18" i="1"/>
  <c r="DC15" i="1"/>
  <c r="DB15" i="1"/>
  <c r="CS96" i="1"/>
  <c r="CR96" i="1"/>
  <c r="CS90" i="1"/>
  <c r="CR90" i="1"/>
  <c r="CS87" i="1"/>
  <c r="CR87" i="1"/>
  <c r="CS84" i="1"/>
  <c r="CR84" i="1"/>
  <c r="CS81" i="1"/>
  <c r="CR81" i="1"/>
  <c r="CS78" i="1"/>
  <c r="CR78" i="1"/>
  <c r="CS75" i="1"/>
  <c r="CR75" i="1"/>
  <c r="CS69" i="1"/>
  <c r="CR69" i="1"/>
  <c r="CS66" i="1"/>
  <c r="CR66" i="1"/>
  <c r="CS63" i="1"/>
  <c r="CR63" i="1"/>
  <c r="CS54" i="1"/>
  <c r="CR54" i="1"/>
  <c r="CS51" i="1"/>
  <c r="CR51" i="1"/>
  <c r="CS45" i="1"/>
  <c r="CR45" i="1"/>
  <c r="CS42" i="1"/>
  <c r="CR42" i="1"/>
  <c r="CS33" i="1"/>
  <c r="CR33" i="1"/>
  <c r="CS30" i="1"/>
  <c r="CR30" i="1"/>
  <c r="CS24" i="1"/>
  <c r="CR24" i="1"/>
  <c r="CS18" i="1"/>
  <c r="CR18" i="1"/>
  <c r="CS15" i="1"/>
  <c r="CR15" i="1"/>
  <c r="CI90" i="1"/>
  <c r="CH90" i="1"/>
  <c r="CI87" i="1"/>
  <c r="CH87" i="1"/>
  <c r="CI81" i="1"/>
  <c r="CH81" i="1"/>
  <c r="CI78" i="1"/>
  <c r="CH78" i="1"/>
  <c r="CI72" i="1"/>
  <c r="CH72" i="1"/>
  <c r="CI69" i="1"/>
  <c r="CH69" i="1"/>
  <c r="CI66" i="1"/>
  <c r="CH66" i="1"/>
  <c r="CI60" i="1"/>
  <c r="CH60" i="1"/>
  <c r="CI57" i="1"/>
  <c r="CH57" i="1"/>
  <c r="CI54" i="1"/>
  <c r="CH54" i="1"/>
  <c r="CI51" i="1"/>
  <c r="CH51" i="1"/>
  <c r="CI48" i="1"/>
  <c r="CH48" i="1"/>
  <c r="CI45" i="1"/>
  <c r="CH45" i="1"/>
  <c r="CI42" i="1"/>
  <c r="CH42" i="1"/>
  <c r="CI36" i="1"/>
  <c r="CH36" i="1"/>
  <c r="CI18" i="1"/>
  <c r="CH18" i="1"/>
  <c r="CI15" i="1"/>
  <c r="CH15" i="1"/>
  <c r="BY96" i="1"/>
  <c r="BX96" i="1"/>
  <c r="BY90" i="1"/>
  <c r="BX90" i="1"/>
  <c r="BY87" i="1"/>
  <c r="BX87" i="1"/>
  <c r="BY84" i="1"/>
  <c r="BX84" i="1"/>
  <c r="BY81" i="1"/>
  <c r="BX81" i="1"/>
  <c r="BY78" i="1"/>
  <c r="BX78" i="1"/>
  <c r="BY72" i="1"/>
  <c r="BX72" i="1"/>
  <c r="BY66" i="1"/>
  <c r="BX66" i="1"/>
  <c r="BY60" i="1"/>
  <c r="BX60" i="1"/>
  <c r="BY57" i="1"/>
  <c r="BX57" i="1"/>
  <c r="BY54" i="1"/>
  <c r="BX54" i="1"/>
  <c r="BY51" i="1"/>
  <c r="BX51" i="1"/>
  <c r="BY45" i="1"/>
  <c r="BX45" i="1"/>
  <c r="BY42" i="1"/>
  <c r="BX42" i="1"/>
  <c r="BY33" i="1"/>
  <c r="BX33" i="1"/>
  <c r="BY30" i="1"/>
  <c r="BX30" i="1"/>
  <c r="BY18" i="1"/>
  <c r="BX18" i="1"/>
  <c r="BY15" i="1"/>
  <c r="BX15" i="1"/>
  <c r="BO93" i="1"/>
  <c r="BN93" i="1"/>
  <c r="BO90" i="1"/>
  <c r="BN90" i="1"/>
  <c r="BO87" i="1"/>
  <c r="BN87" i="1"/>
  <c r="BO84" i="1"/>
  <c r="BN84" i="1"/>
  <c r="BO81" i="1"/>
  <c r="BN81" i="1"/>
  <c r="BO78" i="1"/>
  <c r="BN78" i="1"/>
  <c r="BO75" i="1"/>
  <c r="BN75" i="1"/>
  <c r="BO72" i="1"/>
  <c r="BN72" i="1"/>
  <c r="BO69" i="1"/>
  <c r="BN69" i="1"/>
  <c r="BO66" i="1"/>
  <c r="BN66" i="1"/>
  <c r="BO63" i="1"/>
  <c r="BN63" i="1"/>
  <c r="BO57" i="1"/>
  <c r="BN57" i="1"/>
  <c r="BO54" i="1"/>
  <c r="BN54" i="1"/>
  <c r="BO51" i="1"/>
  <c r="BN51" i="1"/>
  <c r="BO48" i="1"/>
  <c r="BN48" i="1"/>
  <c r="BO45" i="1"/>
  <c r="BN45" i="1"/>
  <c r="BO42" i="1"/>
  <c r="BN42" i="1"/>
  <c r="BO39" i="1"/>
  <c r="BN39" i="1"/>
  <c r="BO36" i="1"/>
  <c r="BN36" i="1"/>
  <c r="BO33" i="1"/>
  <c r="BN33" i="1"/>
  <c r="BO30" i="1"/>
  <c r="BN30" i="1"/>
  <c r="BO27" i="1"/>
  <c r="BN27" i="1"/>
  <c r="BO21" i="1"/>
  <c r="BN21" i="1"/>
  <c r="BO18" i="1"/>
  <c r="BN18" i="1"/>
  <c r="BE93" i="1"/>
  <c r="BD93" i="1"/>
  <c r="BE87" i="1"/>
  <c r="BD87" i="1"/>
  <c r="BE84" i="1"/>
  <c r="BD84" i="1"/>
  <c r="BE81" i="1"/>
  <c r="BD81" i="1"/>
  <c r="BE72" i="1"/>
  <c r="BD72" i="1"/>
  <c r="BE69" i="1"/>
  <c r="BD69" i="1"/>
  <c r="BE66" i="1"/>
  <c r="BD66" i="1"/>
  <c r="BE60" i="1"/>
  <c r="BD60" i="1"/>
  <c r="BE57" i="1"/>
  <c r="BD57" i="1"/>
  <c r="BE54" i="1"/>
  <c r="BD54" i="1"/>
  <c r="BE51" i="1"/>
  <c r="BD51" i="1"/>
  <c r="BE45" i="1"/>
  <c r="BD45" i="1"/>
  <c r="BE42" i="1"/>
  <c r="BD42" i="1"/>
  <c r="BE36" i="1"/>
  <c r="BD36" i="1"/>
  <c r="BE18" i="1"/>
  <c r="BD18" i="1"/>
  <c r="AR90" i="1"/>
  <c r="AQ90" i="1"/>
  <c r="AR87" i="1"/>
  <c r="AQ87" i="1"/>
  <c r="AR84" i="1"/>
  <c r="AQ84" i="1"/>
  <c r="AR75" i="1"/>
  <c r="AQ75" i="1"/>
  <c r="AR69" i="1"/>
  <c r="AQ69" i="1"/>
  <c r="AR66" i="1"/>
  <c r="AQ66" i="1"/>
  <c r="AR54" i="1"/>
  <c r="AQ54" i="1"/>
  <c r="AR45" i="1"/>
  <c r="AQ45" i="1"/>
  <c r="AR42" i="1"/>
  <c r="AQ42" i="1"/>
  <c r="AR18" i="1"/>
  <c r="AQ18" i="1"/>
  <c r="AE84" i="1"/>
  <c r="AD84" i="1"/>
  <c r="AE81" i="1"/>
  <c r="AD81" i="1"/>
  <c r="AE75" i="1"/>
  <c r="AD75" i="1"/>
  <c r="AE66" i="1"/>
  <c r="AD66" i="1"/>
  <c r="AE57" i="1"/>
  <c r="AD57" i="1"/>
  <c r="AE54" i="1"/>
  <c r="AD54" i="1"/>
  <c r="AE45" i="1"/>
  <c r="AD45" i="1"/>
  <c r="AE42" i="1"/>
  <c r="AD42" i="1"/>
  <c r="AE39" i="1"/>
  <c r="AD39" i="1"/>
  <c r="AE36" i="1"/>
  <c r="AD36" i="1"/>
  <c r="AE18" i="1"/>
  <c r="AD18" i="1"/>
  <c r="AD15" i="1"/>
  <c r="R96" i="1"/>
  <c r="Q96" i="1"/>
  <c r="R93" i="1"/>
  <c r="Q93" i="1"/>
  <c r="R90" i="1"/>
  <c r="Q90" i="1"/>
  <c r="R84" i="1"/>
  <c r="Q84" i="1"/>
  <c r="R81" i="1"/>
  <c r="Q81" i="1"/>
  <c r="R75" i="1"/>
  <c r="Q75" i="1"/>
  <c r="R69" i="1"/>
  <c r="Q69" i="1"/>
  <c r="R66" i="1"/>
  <c r="Q66" i="1"/>
  <c r="R57" i="1"/>
  <c r="Q57" i="1"/>
  <c r="R51" i="1"/>
  <c r="Q51" i="1"/>
  <c r="R45" i="1"/>
  <c r="Q45" i="1"/>
  <c r="R42" i="1"/>
  <c r="Q42" i="1"/>
  <c r="R24" i="1"/>
  <c r="Q24" i="1"/>
  <c r="R21" i="1"/>
  <c r="Q21" i="1"/>
  <c r="R18" i="1"/>
  <c r="Q18" i="1"/>
  <c r="R9" i="1"/>
  <c r="Q9" i="1"/>
  <c r="D9" i="1"/>
  <c r="D12" i="1"/>
  <c r="D27" i="1"/>
  <c r="E27" i="1"/>
  <c r="E30" i="1"/>
  <c r="D39" i="1"/>
  <c r="E39" i="1"/>
  <c r="D42" i="1"/>
  <c r="E42" i="1"/>
  <c r="D45" i="1"/>
  <c r="E45" i="1"/>
  <c r="D48" i="1"/>
  <c r="E48" i="1"/>
  <c r="D54" i="1"/>
  <c r="E54" i="1"/>
  <c r="D57" i="1"/>
  <c r="E57" i="1"/>
  <c r="D60" i="1"/>
  <c r="E60" i="1"/>
  <c r="D66" i="1"/>
  <c r="E66" i="1"/>
  <c r="D69" i="1"/>
  <c r="E69" i="1"/>
  <c r="D72" i="1"/>
  <c r="E72" i="1"/>
  <c r="D75" i="1"/>
  <c r="E75" i="1"/>
  <c r="D78" i="1"/>
  <c r="E78" i="1"/>
  <c r="D81" i="1"/>
  <c r="E81" i="1"/>
  <c r="D84" i="1"/>
  <c r="E84" i="1"/>
  <c r="DM99" i="1"/>
</calcChain>
</file>

<file path=xl/sharedStrings.xml><?xml version="1.0" encoding="utf-8"?>
<sst xmlns="http://schemas.openxmlformats.org/spreadsheetml/2006/main" count="390" uniqueCount="78">
  <si>
    <t>DES 1.1</t>
  </si>
  <si>
    <t>DES 1.2</t>
  </si>
  <si>
    <t>DES 1.3</t>
  </si>
  <si>
    <t>DES 9.1</t>
  </si>
  <si>
    <t>DES 2.1</t>
  </si>
  <si>
    <t>DES 2.2</t>
  </si>
  <si>
    <t>DES 2.3</t>
  </si>
  <si>
    <t>DES 9.2</t>
  </si>
  <si>
    <t>DES 3.1</t>
  </si>
  <si>
    <t>DES 3.2</t>
  </si>
  <si>
    <t>DES 3.3</t>
  </si>
  <si>
    <t>DES 9.3</t>
  </si>
  <si>
    <t>DES 4.3</t>
  </si>
  <si>
    <t>DES 10.1</t>
  </si>
  <si>
    <t>DES 5.1</t>
  </si>
  <si>
    <t>DES 5.2</t>
  </si>
  <si>
    <t>DES 5.3</t>
  </si>
  <si>
    <t>DES 10.2.</t>
  </si>
  <si>
    <t>DES 6.1</t>
  </si>
  <si>
    <t>DES 6.2</t>
  </si>
  <si>
    <t>DES 6.3</t>
  </si>
  <si>
    <t>DES 10.3</t>
  </si>
  <si>
    <t>DES 7.1</t>
  </si>
  <si>
    <t>DES 7.2</t>
  </si>
  <si>
    <t>DES 7.3</t>
  </si>
  <si>
    <t>BUFFER</t>
  </si>
  <si>
    <t>DES 8.1</t>
  </si>
  <si>
    <t>DES 8.2</t>
  </si>
  <si>
    <t>DES 8.3</t>
  </si>
  <si>
    <t>∆A/∆t</t>
  </si>
  <si>
    <t>0h</t>
  </si>
  <si>
    <t>6h</t>
  </si>
  <si>
    <t>8h</t>
  </si>
  <si>
    <r>
      <t>∆A/∆t</t>
    </r>
    <r>
      <rPr>
        <b/>
        <vertAlign val="subscript"/>
        <sz val="11"/>
        <color theme="1"/>
        <rFont val="Calibri"/>
        <family val="2"/>
        <charset val="238"/>
      </rPr>
      <t>sr.vr.</t>
    </r>
  </si>
  <si>
    <t>st.dev</t>
  </si>
  <si>
    <t>DES 4.1</t>
  </si>
  <si>
    <t>DES 4.2</t>
  </si>
  <si>
    <t>day 14</t>
  </si>
  <si>
    <t>solvents</t>
  </si>
  <si>
    <t>ε</t>
  </si>
  <si>
    <t>d</t>
  </si>
  <si>
    <t>day 1</t>
  </si>
  <si>
    <t>day 2</t>
  </si>
  <si>
    <t>day 3</t>
  </si>
  <si>
    <t>day 4</t>
  </si>
  <si>
    <t>day 7</t>
  </si>
  <si>
    <t>3h</t>
  </si>
  <si>
    <t>5h</t>
  </si>
  <si>
    <t>c</t>
  </si>
  <si>
    <t>SA</t>
  </si>
  <si>
    <t>day 21</t>
  </si>
  <si>
    <t>(µmol/L min)</t>
  </si>
  <si>
    <r>
      <t>c</t>
    </r>
    <r>
      <rPr>
        <b/>
        <vertAlign val="subscript"/>
        <sz val="11"/>
        <color theme="1"/>
        <rFont val="Calibri"/>
        <family val="2"/>
        <charset val="238"/>
      </rPr>
      <t>sr.vr.</t>
    </r>
  </si>
  <si>
    <t>hours</t>
  </si>
  <si>
    <t>days</t>
  </si>
  <si>
    <r>
      <rPr>
        <b/>
        <sz val="11"/>
        <color theme="1"/>
        <rFont val="Calibri"/>
        <family val="2"/>
        <charset val="238"/>
        <scheme val="minor"/>
      </rPr>
      <t>Assay 1.</t>
    </r>
    <r>
      <rPr>
        <sz val="11"/>
        <color theme="1"/>
        <rFont val="Calibri"/>
        <family val="2"/>
        <scheme val="minor"/>
      </rPr>
      <t xml:space="preserve"> ADH-'A' cell extract</t>
    </r>
  </si>
  <si>
    <r>
      <rPr>
        <b/>
        <sz val="11"/>
        <color theme="1"/>
        <rFont val="Calibri"/>
        <family val="2"/>
        <charset val="238"/>
        <scheme val="minor"/>
      </rPr>
      <t>Assay 2</t>
    </r>
    <r>
      <rPr>
        <sz val="11"/>
        <color theme="1"/>
        <rFont val="Calibri"/>
        <family val="2"/>
        <scheme val="minor"/>
      </rPr>
      <t>. ADH-'A' cell extract + NAD</t>
    </r>
    <r>
      <rPr>
        <vertAlign val="superscript"/>
        <sz val="11"/>
        <color theme="1"/>
        <rFont val="Calibri"/>
        <family val="2"/>
        <charset val="238"/>
        <scheme val="minor"/>
      </rPr>
      <t>+</t>
    </r>
  </si>
  <si>
    <t>DES 10.2</t>
  </si>
  <si>
    <t>*zamijenjeni 3.1. i 3.3 (u eksperimentu slučajno, a ovdje u rezultatima ispravljeno)</t>
  </si>
  <si>
    <t>res. act</t>
  </si>
  <si>
    <r>
      <t xml:space="preserve">res. Act </t>
    </r>
    <r>
      <rPr>
        <b/>
        <vertAlign val="subscript"/>
        <sz val="11"/>
        <color theme="1"/>
        <rFont val="Calibri"/>
        <family val="2"/>
      </rPr>
      <t>sr.vr</t>
    </r>
  </si>
  <si>
    <r>
      <t>S.A.</t>
    </r>
    <r>
      <rPr>
        <b/>
        <vertAlign val="subscript"/>
        <sz val="11"/>
        <color theme="1"/>
        <rFont val="Calibri"/>
        <family val="2"/>
        <scheme val="minor"/>
      </rPr>
      <t>sr.vr</t>
    </r>
  </si>
  <si>
    <t>%</t>
  </si>
  <si>
    <t>U/mg protein</t>
  </si>
  <si>
    <t>t (sec)</t>
  </si>
  <si>
    <t>min-1</t>
  </si>
  <si>
    <t>USED FORMULAS</t>
  </si>
  <si>
    <r>
      <t>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 xml:space="preserve"> cm</t>
    </r>
    <r>
      <rPr>
        <vertAlign val="superscript"/>
        <sz val="11"/>
        <color theme="1"/>
        <rFont val="Calibri"/>
        <family val="2"/>
        <scheme val="minor"/>
      </rPr>
      <t>-1</t>
    </r>
  </si>
  <si>
    <t>0.61</t>
  </si>
  <si>
    <t>cm</t>
  </si>
  <si>
    <r>
      <t>c [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mol /L min]</t>
    </r>
  </si>
  <si>
    <t>1. day</t>
  </si>
  <si>
    <t>2. day</t>
  </si>
  <si>
    <t>3 day</t>
  </si>
  <si>
    <t>4. day</t>
  </si>
  <si>
    <t>7. day</t>
  </si>
  <si>
    <t>14. day</t>
  </si>
  <si>
    <t>21.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</si>
</sst>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E+00"/>
    <numFmt numFmtId="167" formatCode="0.00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</font>
    <font>
      <sz val="11"/>
      <color theme="2" tint="-0.499984740745262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1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color theme="7" tint="0.3999755851924192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strike/>
      <sz val="11"/>
      <name val="Calibri"/>
      <family val="2"/>
      <scheme val="minor"/>
    </font>
    <font>
      <strike/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8F75"/>
        <bgColor indexed="64"/>
      </patternFill>
    </fill>
    <fill>
      <patternFill patternType="solid">
        <fgColor rgb="FFFFB5A3"/>
        <bgColor indexed="64"/>
      </patternFill>
    </fill>
    <fill>
      <patternFill patternType="solid">
        <fgColor rgb="FFFFE3DD"/>
        <bgColor indexed="64"/>
      </patternFill>
    </fill>
    <fill>
      <patternFill patternType="solid">
        <fgColor rgb="FFB685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72DFD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330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/>
      <right/>
      <top style="thin">
        <color indexed="64"/>
      </top>
      <bottom/>
      <diagonal style="thin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auto="1"/>
      </diagonal>
    </border>
    <border diagonalUp="1" diagonalDown="1">
      <left/>
      <right/>
      <top/>
      <bottom/>
      <diagonal style="thin">
        <color auto="1"/>
      </diagonal>
    </border>
    <border>
      <left style="thin">
        <color indexed="64"/>
      </left>
      <right/>
      <top/>
      <bottom/>
      <diagonal/>
    </border>
    <border diagonalUp="1" diagonalDown="1">
      <left/>
      <right style="thin">
        <color indexed="64"/>
      </right>
      <top/>
      <bottom/>
      <diagonal style="thin">
        <color auto="1"/>
      </diagonal>
    </border>
    <border diagonalUp="1" diagonalDown="1">
      <left style="thin">
        <color indexed="64"/>
      </left>
      <right/>
      <top/>
      <bottom/>
      <diagonal style="thin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auto="1"/>
      </diagonal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6" borderId="0" xfId="0" applyFill="1" applyAlignment="1">
      <alignment vertical="center"/>
    </xf>
    <xf numFmtId="0" fontId="0" fillId="23" borderId="0" xfId="0" applyFill="1" applyAlignment="1">
      <alignment vertical="center"/>
    </xf>
    <xf numFmtId="0" fontId="0" fillId="20" borderId="0" xfId="0" applyFill="1" applyAlignment="1">
      <alignment vertical="center"/>
    </xf>
    <xf numFmtId="0" fontId="0" fillId="21" borderId="0" xfId="0" applyFill="1" applyAlignment="1">
      <alignment vertical="center"/>
    </xf>
    <xf numFmtId="0" fontId="0" fillId="22" borderId="0" xfId="0" applyFill="1" applyAlignment="1">
      <alignment vertical="center"/>
    </xf>
    <xf numFmtId="0" fontId="0" fillId="24" borderId="0" xfId="0" applyFill="1" applyAlignment="1">
      <alignment vertical="center"/>
    </xf>
    <xf numFmtId="0" fontId="0" fillId="25" borderId="0" xfId="0" applyFill="1" applyAlignment="1">
      <alignment vertical="center"/>
    </xf>
    <xf numFmtId="0" fontId="0" fillId="16" borderId="0" xfId="0" applyFill="1" applyAlignment="1">
      <alignment vertical="center"/>
    </xf>
    <xf numFmtId="0" fontId="0" fillId="13" borderId="0" xfId="0" applyFill="1" applyAlignment="1">
      <alignment vertical="center"/>
    </xf>
    <xf numFmtId="0" fontId="0" fillId="17" borderId="0" xfId="0" applyFill="1" applyAlignment="1">
      <alignment vertical="center"/>
    </xf>
    <xf numFmtId="0" fontId="0" fillId="18" borderId="0" xfId="0" applyFill="1" applyAlignment="1">
      <alignment vertical="center"/>
    </xf>
    <xf numFmtId="0" fontId="0" fillId="19" borderId="0" xfId="0" applyFill="1" applyAlignment="1">
      <alignment vertical="center"/>
    </xf>
    <xf numFmtId="0" fontId="0" fillId="12" borderId="0" xfId="0" applyFill="1" applyAlignment="1">
      <alignment vertical="center"/>
    </xf>
    <xf numFmtId="0" fontId="0" fillId="14" borderId="0" xfId="0" applyFill="1" applyAlignment="1">
      <alignment vertical="center"/>
    </xf>
    <xf numFmtId="0" fontId="0" fillId="15" borderId="0" xfId="0" applyFill="1" applyAlignment="1">
      <alignment vertical="center"/>
    </xf>
    <xf numFmtId="0" fontId="0" fillId="8" borderId="0" xfId="0" applyFill="1" applyAlignment="1">
      <alignment vertical="center"/>
    </xf>
    <xf numFmtId="0" fontId="0" fillId="5" borderId="0" xfId="0" applyFill="1" applyAlignment="1">
      <alignment vertical="center"/>
    </xf>
    <xf numFmtId="0" fontId="0" fillId="9" borderId="0" xfId="0" applyFill="1" applyAlignment="1">
      <alignment vertical="center"/>
    </xf>
    <xf numFmtId="0" fontId="0" fillId="10" borderId="0" xfId="0" applyFill="1" applyAlignment="1">
      <alignment vertical="center"/>
    </xf>
    <xf numFmtId="0" fontId="0" fillId="11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4" borderId="0" xfId="0" applyFill="1" applyAlignment="1">
      <alignment vertical="center"/>
    </xf>
    <xf numFmtId="0" fontId="0" fillId="6" borderId="0" xfId="0" applyFill="1" applyAlignment="1">
      <alignment vertical="center"/>
    </xf>
    <xf numFmtId="0" fontId="0" fillId="7" borderId="0" xfId="0" applyFill="1" applyAlignment="1">
      <alignment vertical="center"/>
    </xf>
    <xf numFmtId="165" fontId="10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21" fontId="0" fillId="0" borderId="0" xfId="0" applyNumberFormat="1"/>
    <xf numFmtId="0" fontId="9" fillId="0" borderId="0" xfId="0" applyFont="1"/>
    <xf numFmtId="0" fontId="7" fillId="0" borderId="0" xfId="0" applyFont="1"/>
    <xf numFmtId="21" fontId="7" fillId="0" borderId="0" xfId="0" applyNumberFormat="1" applyFont="1"/>
    <xf numFmtId="21" fontId="8" fillId="0" borderId="0" xfId="0" applyNumberFormat="1" applyFont="1"/>
    <xf numFmtId="1" fontId="0" fillId="0" borderId="0" xfId="0" applyNumberFormat="1" applyAlignment="1">
      <alignment horizontal="center" vertical="center" wrapText="1"/>
    </xf>
    <xf numFmtId="0" fontId="15" fillId="0" borderId="0" xfId="0" applyFont="1"/>
    <xf numFmtId="21" fontId="4" fillId="0" borderId="0" xfId="0" applyNumberFormat="1" applyFont="1"/>
    <xf numFmtId="0" fontId="16" fillId="0" borderId="0" xfId="0" applyFont="1"/>
    <xf numFmtId="0" fontId="4" fillId="0" borderId="0" xfId="0" applyFont="1"/>
    <xf numFmtId="11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2" fontId="10" fillId="13" borderId="0" xfId="0" applyNumberFormat="1" applyFont="1" applyFill="1" applyAlignment="1">
      <alignment horizontal="center" vertical="center" wrapText="1"/>
    </xf>
    <xf numFmtId="165" fontId="10" fillId="13" borderId="0" xfId="0" applyNumberFormat="1" applyFont="1" applyFill="1" applyAlignment="1">
      <alignment horizontal="center" vertical="center"/>
    </xf>
    <xf numFmtId="0" fontId="10" fillId="13" borderId="0" xfId="0" applyFont="1" applyFill="1" applyAlignment="1">
      <alignment horizontal="center" vertical="center" wrapText="1"/>
    </xf>
    <xf numFmtId="0" fontId="2" fillId="28" borderId="0" xfId="0" applyFont="1" applyFill="1" applyAlignment="1">
      <alignment horizontal="center"/>
    </xf>
    <xf numFmtId="0" fontId="0" fillId="28" borderId="0" xfId="0" applyFill="1"/>
    <xf numFmtId="0" fontId="0" fillId="28" borderId="0" xfId="0" applyFill="1" applyAlignment="1">
      <alignment horizontal="center"/>
    </xf>
    <xf numFmtId="0" fontId="5" fillId="28" borderId="2" xfId="0" applyFont="1" applyFill="1" applyBorder="1" applyAlignment="1">
      <alignment horizontal="right" vertical="center" wrapText="1"/>
    </xf>
    <xf numFmtId="1" fontId="5" fillId="28" borderId="3" xfId="0" applyNumberFormat="1" applyFont="1" applyFill="1" applyBorder="1" applyAlignment="1">
      <alignment horizontal="center" vertical="center" wrapText="1"/>
    </xf>
    <xf numFmtId="0" fontId="5" fillId="28" borderId="2" xfId="0" applyFont="1" applyFill="1" applyBorder="1" applyAlignment="1">
      <alignment horizontal="center" vertical="center" wrapText="1"/>
    </xf>
    <xf numFmtId="0" fontId="5" fillId="28" borderId="4" xfId="0" applyFont="1" applyFill="1" applyBorder="1" applyAlignment="1">
      <alignment horizontal="center" vertical="center" wrapText="1"/>
    </xf>
    <xf numFmtId="0" fontId="5" fillId="28" borderId="0" xfId="0" applyFont="1" applyFill="1" applyAlignment="1">
      <alignment horizontal="center" vertical="center" wrapText="1"/>
    </xf>
    <xf numFmtId="2" fontId="18" fillId="29" borderId="5" xfId="0" applyNumberFormat="1" applyFont="1" applyFill="1" applyBorder="1" applyAlignment="1">
      <alignment horizontal="center" vertical="center"/>
    </xf>
    <xf numFmtId="2" fontId="0" fillId="28" borderId="6" xfId="0" applyNumberFormat="1" applyFill="1" applyBorder="1" applyAlignment="1">
      <alignment horizontal="center" vertical="center"/>
    </xf>
    <xf numFmtId="2" fontId="0" fillId="28" borderId="7" xfId="0" applyNumberFormat="1" applyFill="1" applyBorder="1" applyAlignment="1">
      <alignment horizontal="center" vertical="center"/>
    </xf>
    <xf numFmtId="2" fontId="0" fillId="28" borderId="8" xfId="0" applyNumberFormat="1" applyFill="1" applyBorder="1" applyAlignment="1">
      <alignment horizontal="center" vertical="center"/>
    </xf>
    <xf numFmtId="2" fontId="18" fillId="29" borderId="9" xfId="0" applyNumberFormat="1" applyFont="1" applyFill="1" applyBorder="1" applyAlignment="1">
      <alignment horizontal="center" vertical="center"/>
    </xf>
    <xf numFmtId="2" fontId="0" fillId="28" borderId="10" xfId="0" applyNumberFormat="1" applyFill="1" applyBorder="1" applyAlignment="1">
      <alignment horizontal="center" vertical="center"/>
    </xf>
    <xf numFmtId="2" fontId="0" fillId="29" borderId="0" xfId="0" applyNumberFormat="1" applyFill="1" applyAlignment="1">
      <alignment horizontal="center" vertical="center"/>
    </xf>
    <xf numFmtId="2" fontId="0" fillId="29" borderId="1" xfId="0" applyNumberFormat="1" applyFill="1" applyBorder="1" applyAlignment="1">
      <alignment horizontal="center" vertical="center"/>
    </xf>
    <xf numFmtId="2" fontId="0" fillId="28" borderId="11" xfId="0" applyNumberFormat="1" applyFill="1" applyBorder="1" applyAlignment="1">
      <alignment horizontal="center" vertical="center"/>
    </xf>
    <xf numFmtId="2" fontId="2" fillId="29" borderId="0" xfId="0" applyNumberFormat="1" applyFont="1" applyFill="1" applyAlignment="1">
      <alignment horizontal="center" vertical="center"/>
    </xf>
    <xf numFmtId="0" fontId="0" fillId="29" borderId="0" xfId="0" applyFill="1"/>
    <xf numFmtId="2" fontId="0" fillId="28" borderId="12" xfId="0" applyNumberForma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8" borderId="0" xfId="0" applyFill="1" applyAlignment="1">
      <alignment horizontal="right" vertical="center"/>
    </xf>
    <xf numFmtId="164" fontId="0" fillId="0" borderId="0" xfId="0" applyNumberFormat="1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11" fontId="0" fillId="0" borderId="0" xfId="0" applyNumberFormat="1" applyAlignment="1">
      <alignment horizontal="center" vertical="center"/>
    </xf>
    <xf numFmtId="0" fontId="19" fillId="27" borderId="0" xfId="0" applyFont="1" applyFill="1" applyAlignment="1">
      <alignment horizontal="center" vertical="center" wrapText="1"/>
    </xf>
    <xf numFmtId="0" fontId="19" fillId="27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" fontId="10" fillId="17" borderId="0" xfId="0" applyNumberFormat="1" applyFont="1" applyFill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5" fillId="0" borderId="0" xfId="0" applyNumberFormat="1" applyFont="1" applyAlignment="1">
      <alignment horizontal="center" vertical="center" wrapText="1"/>
    </xf>
    <xf numFmtId="1" fontId="15" fillId="0" borderId="0" xfId="0" applyNumberFormat="1" applyFont="1" applyAlignment="1">
      <alignment horizontal="center" vertical="center" wrapText="1"/>
    </xf>
    <xf numFmtId="0" fontId="26" fillId="0" borderId="0" xfId="0" applyFont="1"/>
    <xf numFmtId="0" fontId="27" fillId="0" borderId="0" xfId="0" applyFont="1"/>
    <xf numFmtId="0" fontId="3" fillId="4" borderId="0" xfId="0" applyFont="1" applyFill="1"/>
    <xf numFmtId="21" fontId="0" fillId="4" borderId="0" xfId="0" applyNumberFormat="1" applyFill="1"/>
    <xf numFmtId="164" fontId="0" fillId="4" borderId="0" xfId="0" applyNumberFormat="1" applyFill="1" applyAlignment="1">
      <alignment horizontal="center" vertical="center" wrapText="1"/>
    </xf>
    <xf numFmtId="1" fontId="0" fillId="4" borderId="0" xfId="0" applyNumberFormat="1" applyFill="1" applyAlignment="1">
      <alignment horizontal="center" vertical="center" wrapText="1"/>
    </xf>
    <xf numFmtId="0" fontId="0" fillId="4" borderId="0" xfId="0" applyFill="1"/>
    <xf numFmtId="0" fontId="15" fillId="4" borderId="0" xfId="0" applyFont="1" applyFill="1"/>
    <xf numFmtId="164" fontId="15" fillId="4" borderId="0" xfId="0" applyNumberFormat="1" applyFont="1" applyFill="1" applyAlignment="1">
      <alignment horizontal="center" vertical="center" wrapText="1"/>
    </xf>
    <xf numFmtId="1" fontId="15" fillId="4" borderId="0" xfId="0" applyNumberFormat="1" applyFont="1" applyFill="1" applyAlignment="1">
      <alignment horizontal="center" vertical="center" wrapText="1"/>
    </xf>
    <xf numFmtId="0" fontId="9" fillId="4" borderId="0" xfId="0" applyFont="1" applyFill="1"/>
    <xf numFmtId="0" fontId="1" fillId="0" borderId="0" xfId="0" applyFont="1"/>
    <xf numFmtId="0" fontId="7" fillId="4" borderId="0" xfId="0" applyFont="1" applyFill="1"/>
    <xf numFmtId="21" fontId="4" fillId="4" borderId="0" xfId="0" applyNumberFormat="1" applyFont="1" applyFill="1"/>
    <xf numFmtId="21" fontId="7" fillId="4" borderId="0" xfId="0" applyNumberFormat="1" applyFont="1" applyFill="1"/>
    <xf numFmtId="0" fontId="26" fillId="4" borderId="0" xfId="0" applyFont="1" applyFill="1"/>
    <xf numFmtId="0" fontId="2" fillId="28" borderId="0" xfId="0" applyFont="1" applyFill="1" applyAlignment="1">
      <alignment horizontal="center"/>
    </xf>
    <xf numFmtId="0" fontId="0" fillId="28" borderId="0" xfId="0" applyFill="1" applyAlignment="1">
      <alignment horizontal="center"/>
    </xf>
    <xf numFmtId="164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5" fillId="32" borderId="0" xfId="0" applyFont="1" applyFill="1" applyAlignment="1">
      <alignment horizontal="center" vertical="center"/>
    </xf>
    <xf numFmtId="0" fontId="19" fillId="32" borderId="0" xfId="0" applyFont="1" applyFill="1" applyAlignment="1">
      <alignment horizontal="center" vertical="center"/>
    </xf>
    <xf numFmtId="164" fontId="0" fillId="4" borderId="0" xfId="0" applyNumberFormat="1" applyFill="1" applyAlignment="1">
      <alignment horizontal="center" vertical="center" wrapText="1"/>
    </xf>
    <xf numFmtId="1" fontId="0" fillId="4" borderId="0" xfId="0" applyNumberFormat="1" applyFill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1" fontId="0" fillId="0" borderId="1" xfId="0" applyNumberFormat="1" applyBorder="1" applyAlignment="1">
      <alignment horizontal="center" vertical="center" wrapText="1"/>
    </xf>
    <xf numFmtId="0" fontId="22" fillId="30" borderId="0" xfId="0" applyFont="1" applyFill="1" applyAlignment="1">
      <alignment horizontal="center" vertical="center"/>
    </xf>
    <xf numFmtId="0" fontId="0" fillId="31" borderId="0" xfId="0" applyFill="1" applyAlignment="1">
      <alignment horizontal="center" vertical="center"/>
    </xf>
    <xf numFmtId="166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0" fontId="5" fillId="27" borderId="0" xfId="0" applyFont="1" applyFill="1" applyAlignment="1">
      <alignment horizontal="center" vertical="center" wrapText="1"/>
    </xf>
    <xf numFmtId="21" fontId="0" fillId="0" borderId="0" xfId="0" applyNumberFormat="1" applyAlignment="1">
      <alignment horizontal="center"/>
    </xf>
    <xf numFmtId="11" fontId="0" fillId="4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5" fontId="0" fillId="4" borderId="0" xfId="0" applyNumberFormat="1" applyFill="1" applyAlignment="1">
      <alignment horizontal="center" vertical="center"/>
    </xf>
    <xf numFmtId="2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64" fontId="0" fillId="4" borderId="0" xfId="0" applyNumberFormat="1" applyFill="1" applyAlignment="1">
      <alignment horizontal="center" vertical="center"/>
    </xf>
    <xf numFmtId="166" fontId="0" fillId="4" borderId="1" xfId="0" applyNumberFormat="1" applyFill="1" applyBorder="1" applyAlignment="1">
      <alignment horizontal="center" vertical="center" wrapText="1"/>
    </xf>
    <xf numFmtId="21" fontId="7" fillId="4" borderId="0" xfId="0" applyNumberFormat="1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0" fillId="26" borderId="0" xfId="0" applyFill="1" applyAlignment="1">
      <alignment horizontal="center" vertical="center"/>
    </xf>
    <xf numFmtId="0" fontId="0" fillId="33" borderId="0" xfId="0" applyFill="1" applyAlignment="1">
      <alignment horizontal="center" vertical="center"/>
    </xf>
    <xf numFmtId="0" fontId="0" fillId="25" borderId="0" xfId="0" applyFill="1" applyAlignment="1">
      <alignment horizontal="center" vertical="center"/>
    </xf>
    <xf numFmtId="0" fontId="0" fillId="19" borderId="0" xfId="0" applyFill="1" applyAlignment="1">
      <alignment horizontal="center" vertical="center"/>
    </xf>
    <xf numFmtId="11" fontId="0" fillId="4" borderId="1" xfId="0" applyNumberFormat="1" applyFill="1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21" borderId="0" xfId="0" applyFill="1" applyAlignment="1">
      <alignment horizontal="center" vertical="center"/>
    </xf>
    <xf numFmtId="0" fontId="17" fillId="11" borderId="0" xfId="0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7" fillId="9" borderId="0" xfId="0" applyFont="1" applyFill="1" applyAlignment="1">
      <alignment horizontal="center" vertical="center"/>
    </xf>
    <xf numFmtId="0" fontId="0" fillId="20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17" borderId="0" xfId="0" applyFill="1" applyAlignment="1">
      <alignment horizontal="center" vertical="center"/>
    </xf>
    <xf numFmtId="0" fontId="0" fillId="18" borderId="0" xfId="0" applyFill="1" applyAlignment="1">
      <alignment horizontal="center" vertical="center"/>
    </xf>
    <xf numFmtId="0" fontId="0" fillId="24" borderId="0" xfId="0" applyFill="1" applyAlignment="1">
      <alignment horizontal="center" vertical="center"/>
    </xf>
    <xf numFmtId="0" fontId="0" fillId="23" borderId="0" xfId="0" applyFill="1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0" fillId="15" borderId="0" xfId="0" applyFill="1" applyAlignment="1">
      <alignment horizontal="center" vertical="center"/>
    </xf>
    <xf numFmtId="0" fontId="0" fillId="16" borderId="0" xfId="0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22" borderId="0" xfId="0" applyFill="1" applyAlignment="1">
      <alignment horizontal="center" vertical="center"/>
    </xf>
    <xf numFmtId="0" fontId="0" fillId="12" borderId="0" xfId="0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3300"/>
      <color rgb="FFD4E7C7"/>
      <color rgb="FFBFDCAC"/>
      <color rgb="FFDEDEDE"/>
      <color rgb="FFBCBCBC"/>
      <color rgb="FFFF9900"/>
      <color rgb="FFFF6433"/>
      <color rgb="FFFF9371"/>
      <color rgb="FFFFEC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109</xdr:row>
      <xdr:rowOff>0</xdr:rowOff>
    </xdr:from>
    <xdr:ext cx="2147704" cy="59593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66BE40AE-0CFE-4753-AD58-73210E8B0030}"/>
                </a:ext>
              </a:extLst>
            </xdr:cNvPr>
            <xdr:cNvSpPr txBox="1"/>
          </xdr:nvSpPr>
          <xdr:spPr>
            <a:xfrm>
              <a:off x="609600" y="20353020"/>
              <a:ext cx="2147704" cy="5959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hr-HR" sz="1100" b="0" i="1">
                        <a:latin typeface="Cambria Math" panose="02040503050406030204" pitchFamily="18" charset="0"/>
                      </a:rPr>
                      <m:t>𝑐</m:t>
                    </m:r>
                    <m:d>
                      <m:dPr>
                        <m:begChr m:val="["/>
                        <m:endChr m:val="]"/>
                        <m:ctrlPr>
                          <a:rPr lang="hr-H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𝑚𝑜𝑙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/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𝐿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𝑚𝑖𝑛</m:t>
                        </m:r>
                      </m:e>
                    </m:d>
                    <m:r>
                      <a:rPr lang="hr-H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𝐴</m:t>
                            </m:r>
                          </m:num>
                          <m:den>
                            <m: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𝑚𝑖𝑛</m:t>
                            </m:r>
                          </m:den>
                        </m:f>
                      </m:num>
                      <m:den>
                        <m:r>
                          <m:rPr>
                            <m:sty m:val="p"/>
                          </m:rPr>
                          <a:rPr lang="el-G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ε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𝑀</m:t>
                                </m:r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 </m:t>
                                </m:r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𝑐𝑚</m:t>
                                </m:r>
                              </m:den>
                            </m:f>
                          </m:e>
                        </m:d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𝑐𝑚</m:t>
                            </m:r>
                          </m:e>
                        </m:d>
                      </m:den>
                    </m:f>
                  </m:oMath>
                </m:oMathPara>
              </a14:m>
              <a:endParaRPr lang="hr-HR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66BE40AE-0CFE-4753-AD58-73210E8B0030}"/>
                </a:ext>
              </a:extLst>
            </xdr:cNvPr>
            <xdr:cNvSpPr txBox="1"/>
          </xdr:nvSpPr>
          <xdr:spPr>
            <a:xfrm>
              <a:off x="609600" y="20353020"/>
              <a:ext cx="2147704" cy="5959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hr-HR" sz="1100" b="0" i="0">
                  <a:latin typeface="Cambria Math" panose="02040503050406030204" pitchFamily="18" charset="0"/>
                </a:rPr>
                <a:t>𝑐[𝑚𝑜𝑙/𝐿 𝑚𝑖𝑛]</a:t>
              </a:r>
              <a:r>
                <a:rPr lang="hr-H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=(𝐴/𝑚𝑖𝑛)/(</a:t>
              </a:r>
              <a:r>
                <a:rPr lang="el-G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ε</a:t>
              </a:r>
              <a:r>
                <a:rPr lang="hr-H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[1/(𝑀 𝑐𝑚)]  𝑑 [𝑐𝑚] )</a:t>
              </a:r>
              <a:endParaRPr lang="hr-HR" sz="1100"/>
            </a:p>
          </xdr:txBody>
        </xdr:sp>
      </mc:Fallback>
    </mc:AlternateContent>
    <xdr:clientData/>
  </xdr:oneCellAnchor>
  <xdr:oneCellAnchor>
    <xdr:from>
      <xdr:col>1</xdr:col>
      <xdr:colOff>15240</xdr:colOff>
      <xdr:row>112</xdr:row>
      <xdr:rowOff>158395</xdr:rowOff>
    </xdr:from>
    <xdr:ext cx="2695802" cy="59593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BCD3095B-BBA3-4B6A-B085-06251E6ADF10}"/>
                </a:ext>
              </a:extLst>
            </xdr:cNvPr>
            <xdr:cNvSpPr txBox="1"/>
          </xdr:nvSpPr>
          <xdr:spPr>
            <a:xfrm>
              <a:off x="624840" y="21060055"/>
              <a:ext cx="2695802" cy="5959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hr-HR" sz="1100" b="0" i="1">
                        <a:latin typeface="Cambria Math" panose="02040503050406030204" pitchFamily="18" charset="0"/>
                      </a:rPr>
                      <m:t>𝑐</m:t>
                    </m:r>
                    <m:d>
                      <m:dPr>
                        <m:begChr m:val="["/>
                        <m:endChr m:val="]"/>
                        <m:ctrlPr>
                          <a:rPr lang="hr-HR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µ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𝑚𝑜𝑙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/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𝐿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</a:rPr>
                          <m:t>𝑚𝑖𝑛</m:t>
                        </m:r>
                      </m:e>
                    </m:d>
                    <m:r>
                      <a:rPr lang="hr-H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𝐴</m:t>
                            </m:r>
                          </m:num>
                          <m:den>
                            <m: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𝑚𝑖𝑛</m:t>
                            </m:r>
                          </m:den>
                        </m:f>
                      </m:num>
                      <m:den>
                        <m:r>
                          <m:rPr>
                            <m:sty m:val="p"/>
                          </m:rPr>
                          <a:rPr lang="el-G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ε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𝐿</m:t>
                                </m:r>
                              </m:num>
                              <m:den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µ</m:t>
                                </m:r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𝑚𝑜𝑙</m:t>
                                </m:r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 </m:t>
                                </m:r>
                                <m:r>
                                  <a:rPr lang="hr-HR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𝑐𝑚</m:t>
                                </m:r>
                              </m:den>
                            </m:f>
                          </m:e>
                        </m:d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𝑑</m:t>
                        </m:r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d>
                          <m:dPr>
                            <m:begChr m:val="["/>
                            <m:endChr m:val="]"/>
                            <m:ctrlP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hr-HR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𝑐𝑚</m:t>
                            </m:r>
                          </m:e>
                        </m:d>
                      </m:den>
                    </m:f>
                    <m:r>
                      <a:rPr lang="hr-HR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∗</m:t>
                    </m:r>
                    <m:sSup>
                      <m:sSupPr>
                        <m:ctrlP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10</m:t>
                        </m:r>
                      </m:e>
                      <m:sup>
                        <m:r>
                          <a:rPr lang="hr-HR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6</m:t>
                        </m:r>
                      </m:sup>
                    </m:sSup>
                  </m:oMath>
                </m:oMathPara>
              </a14:m>
              <a:endParaRPr lang="hr-HR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BCD3095B-BBA3-4B6A-B085-06251E6ADF10}"/>
                </a:ext>
              </a:extLst>
            </xdr:cNvPr>
            <xdr:cNvSpPr txBox="1"/>
          </xdr:nvSpPr>
          <xdr:spPr>
            <a:xfrm>
              <a:off x="624840" y="21060055"/>
              <a:ext cx="2695802" cy="5959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hr-HR" sz="1100" b="0" i="0">
                  <a:latin typeface="Cambria Math" panose="02040503050406030204" pitchFamily="18" charset="0"/>
                </a:rPr>
                <a:t>𝑐[µ𝑚𝑜𝑙/𝐿 𝑚𝑖𝑛]</a:t>
              </a:r>
              <a:r>
                <a:rPr lang="hr-H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=(𝐴/𝑚𝑖𝑛)/(</a:t>
              </a:r>
              <a:r>
                <a:rPr lang="el-G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ε</a:t>
              </a:r>
              <a:r>
                <a:rPr lang="hr-HR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 [𝐿/(µ𝑚𝑜𝑙 𝑐𝑚)]  𝑑 [𝑐𝑚] )∗10^6</a:t>
              </a:r>
              <a:endParaRPr lang="hr-HR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A2CF5-EA30-45A3-88BA-F110236E54BE}">
  <dimension ref="A1:BB36"/>
  <sheetViews>
    <sheetView workbookViewId="0">
      <selection activeCell="K52" sqref="K52"/>
    </sheetView>
  </sheetViews>
  <sheetFormatPr defaultRowHeight="15" x14ac:dyDescent="0.25"/>
  <cols>
    <col min="2" max="11" width="2.7109375" customWidth="1"/>
    <col min="12" max="13" width="3" bestFit="1" customWidth="1"/>
    <col min="14" max="14" width="1.85546875" customWidth="1"/>
    <col min="16" max="27" width="2.7109375" customWidth="1"/>
    <col min="30" max="41" width="2.7109375" customWidth="1"/>
    <col min="42" max="42" width="2.140625" customWidth="1"/>
    <col min="43" max="43" width="0" hidden="1" customWidth="1"/>
    <col min="44" max="54" width="2.7109375" customWidth="1"/>
  </cols>
  <sheetData>
    <row r="1" spans="1:54" ht="17.25" x14ac:dyDescent="0.25">
      <c r="A1" s="109" t="s">
        <v>55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58"/>
      <c r="N1" s="59"/>
      <c r="O1" s="109" t="s">
        <v>56</v>
      </c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60"/>
      <c r="AC1" s="59"/>
      <c r="AD1" s="109" t="s">
        <v>55</v>
      </c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59"/>
      <c r="AQ1" s="109" t="s">
        <v>56</v>
      </c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</row>
    <row r="2" spans="1:54" x14ac:dyDescent="0.25">
      <c r="A2" s="59"/>
      <c r="B2" s="110" t="s">
        <v>53</v>
      </c>
      <c r="C2" s="110"/>
      <c r="D2" s="110"/>
      <c r="E2" s="110"/>
      <c r="F2" s="110"/>
      <c r="G2" s="110" t="s">
        <v>54</v>
      </c>
      <c r="H2" s="110"/>
      <c r="I2" s="110"/>
      <c r="J2" s="110"/>
      <c r="K2" s="110"/>
      <c r="L2" s="110"/>
      <c r="M2" s="60"/>
      <c r="N2" s="59"/>
      <c r="O2" s="59"/>
      <c r="P2" s="110" t="s">
        <v>53</v>
      </c>
      <c r="Q2" s="110"/>
      <c r="R2" s="110"/>
      <c r="S2" s="110"/>
      <c r="T2" s="110"/>
      <c r="U2" s="110" t="s">
        <v>54</v>
      </c>
      <c r="V2" s="110"/>
      <c r="W2" s="110"/>
      <c r="X2" s="110"/>
      <c r="Y2" s="110"/>
      <c r="Z2" s="110"/>
      <c r="AA2" s="60"/>
      <c r="AC2" s="59"/>
      <c r="AD2" s="110" t="s">
        <v>53</v>
      </c>
      <c r="AE2" s="110"/>
      <c r="AF2" s="110"/>
      <c r="AG2" s="110"/>
      <c r="AH2" s="110"/>
      <c r="AI2" s="110" t="s">
        <v>54</v>
      </c>
      <c r="AJ2" s="110"/>
      <c r="AK2" s="110"/>
      <c r="AL2" s="110"/>
      <c r="AM2" s="110"/>
      <c r="AN2" s="110"/>
      <c r="AO2" s="60"/>
      <c r="AP2" s="59"/>
      <c r="AQ2" s="59"/>
      <c r="AR2" s="110" t="s">
        <v>53</v>
      </c>
      <c r="AS2" s="110"/>
      <c r="AT2" s="110"/>
      <c r="AU2" s="110"/>
      <c r="AV2" s="110"/>
      <c r="AW2" s="110"/>
      <c r="AX2" s="110"/>
      <c r="AY2" s="110"/>
      <c r="AZ2" s="110"/>
      <c r="BA2" s="110"/>
      <c r="BB2" s="60"/>
    </row>
    <row r="3" spans="1:54" x14ac:dyDescent="0.25">
      <c r="A3" s="61" t="s">
        <v>38</v>
      </c>
      <c r="B3" s="62">
        <v>0</v>
      </c>
      <c r="C3" s="63">
        <v>3</v>
      </c>
      <c r="D3" s="63">
        <v>5</v>
      </c>
      <c r="E3" s="63">
        <v>6</v>
      </c>
      <c r="F3" s="64">
        <v>8</v>
      </c>
      <c r="G3" s="63">
        <v>1</v>
      </c>
      <c r="H3" s="63">
        <v>2</v>
      </c>
      <c r="I3" s="63">
        <v>3</v>
      </c>
      <c r="J3" s="63">
        <v>4</v>
      </c>
      <c r="K3" s="63">
        <v>7</v>
      </c>
      <c r="L3" s="63">
        <v>14</v>
      </c>
      <c r="M3" s="65">
        <v>21</v>
      </c>
      <c r="N3" s="59"/>
      <c r="O3" s="61" t="s">
        <v>38</v>
      </c>
      <c r="P3" s="62">
        <v>0</v>
      </c>
      <c r="Q3" s="63">
        <v>2</v>
      </c>
      <c r="R3" s="63">
        <v>4</v>
      </c>
      <c r="S3" s="63">
        <v>6</v>
      </c>
      <c r="T3" s="64">
        <v>8</v>
      </c>
      <c r="U3" s="63">
        <v>1</v>
      </c>
      <c r="V3" s="63">
        <v>2</v>
      </c>
      <c r="W3" s="63">
        <v>3</v>
      </c>
      <c r="X3" s="63">
        <v>4</v>
      </c>
      <c r="Y3" s="63">
        <v>7</v>
      </c>
      <c r="Z3" s="63">
        <v>14</v>
      </c>
      <c r="AA3" s="63">
        <v>21</v>
      </c>
      <c r="AC3" s="61" t="s">
        <v>38</v>
      </c>
      <c r="AD3" s="62">
        <v>0</v>
      </c>
      <c r="AE3" s="63">
        <v>3</v>
      </c>
      <c r="AF3" s="63">
        <v>5</v>
      </c>
      <c r="AG3" s="63">
        <v>6</v>
      </c>
      <c r="AH3" s="64">
        <v>8</v>
      </c>
      <c r="AI3" s="63">
        <v>1</v>
      </c>
      <c r="AJ3" s="63">
        <v>2</v>
      </c>
      <c r="AK3" s="63">
        <v>3</v>
      </c>
      <c r="AL3" s="63">
        <v>4</v>
      </c>
      <c r="AM3" s="63">
        <v>7</v>
      </c>
      <c r="AN3" s="63">
        <v>14</v>
      </c>
      <c r="AO3" s="65">
        <v>21</v>
      </c>
      <c r="AP3" s="59"/>
      <c r="AQ3" s="61" t="s">
        <v>38</v>
      </c>
      <c r="AR3" s="62">
        <v>0</v>
      </c>
      <c r="AS3" s="63">
        <v>2</v>
      </c>
      <c r="AT3" s="63">
        <v>4</v>
      </c>
      <c r="AU3" s="63">
        <v>6</v>
      </c>
      <c r="AV3" s="64">
        <v>8</v>
      </c>
      <c r="AW3" s="63">
        <v>2</v>
      </c>
      <c r="AX3" s="63">
        <v>3</v>
      </c>
      <c r="AY3" s="63">
        <v>4</v>
      </c>
      <c r="AZ3" s="63">
        <v>7</v>
      </c>
      <c r="BA3" s="63">
        <v>14</v>
      </c>
      <c r="BB3" s="63">
        <v>21</v>
      </c>
    </row>
    <row r="4" spans="1:54" x14ac:dyDescent="0.25">
      <c r="A4" s="29" t="s">
        <v>0</v>
      </c>
      <c r="B4" s="66"/>
      <c r="C4" s="72"/>
      <c r="D4" s="72"/>
      <c r="E4" s="72"/>
      <c r="F4" s="68"/>
      <c r="G4" s="69"/>
      <c r="H4" s="69"/>
      <c r="I4" s="69"/>
      <c r="J4" s="69"/>
      <c r="K4" s="69"/>
      <c r="L4" s="69"/>
      <c r="M4" s="67"/>
      <c r="N4" s="59"/>
      <c r="O4" s="29" t="s">
        <v>0</v>
      </c>
      <c r="P4" s="77"/>
      <c r="Q4" s="69"/>
      <c r="R4" s="69"/>
      <c r="S4" s="69"/>
      <c r="T4" s="71"/>
      <c r="U4" s="69"/>
      <c r="V4" s="69"/>
      <c r="W4" s="69"/>
      <c r="X4" s="69"/>
      <c r="Y4" s="69"/>
      <c r="Z4" s="69"/>
      <c r="AA4" s="69"/>
      <c r="AC4" s="79" t="s">
        <v>0</v>
      </c>
      <c r="AD4" s="66"/>
      <c r="AE4" s="72"/>
      <c r="AF4" s="72"/>
      <c r="AG4" s="72"/>
      <c r="AH4" s="68"/>
      <c r="AI4" s="69"/>
      <c r="AJ4" s="69"/>
      <c r="AK4" s="69"/>
      <c r="AL4" s="69"/>
      <c r="AM4" s="69"/>
      <c r="AN4" s="69"/>
      <c r="AO4" s="67"/>
      <c r="AP4" s="59"/>
      <c r="AQ4" s="78" t="s">
        <v>0</v>
      </c>
      <c r="AR4" s="77"/>
      <c r="AS4" s="69"/>
      <c r="AT4" s="69"/>
      <c r="AU4" s="69"/>
      <c r="AV4" s="71"/>
      <c r="AW4" s="69"/>
      <c r="AX4" s="69"/>
      <c r="AY4" s="69"/>
      <c r="AZ4" s="69"/>
      <c r="BA4" s="69"/>
      <c r="BB4" s="69"/>
    </row>
    <row r="5" spans="1:54" x14ac:dyDescent="0.25">
      <c r="A5" s="30" t="s">
        <v>1</v>
      </c>
      <c r="B5" s="70"/>
      <c r="C5" s="72"/>
      <c r="D5" s="72"/>
      <c r="E5" s="72"/>
      <c r="F5" s="73"/>
      <c r="G5" s="72"/>
      <c r="H5" s="72"/>
      <c r="I5" s="72"/>
      <c r="J5" s="72"/>
      <c r="K5" s="72"/>
      <c r="L5" s="72"/>
      <c r="M5" s="72"/>
      <c r="N5" s="59"/>
      <c r="O5" s="30" t="s">
        <v>1</v>
      </c>
      <c r="P5" s="70"/>
      <c r="Q5" s="72"/>
      <c r="R5" s="72"/>
      <c r="S5" s="72"/>
      <c r="T5" s="73"/>
      <c r="U5" s="72"/>
      <c r="V5" s="72"/>
      <c r="W5" s="72"/>
      <c r="X5" s="72"/>
      <c r="Y5" s="72"/>
      <c r="Z5" s="72"/>
      <c r="AA5" s="69"/>
      <c r="AC5" s="79" t="s">
        <v>1</v>
      </c>
      <c r="AD5" s="70"/>
      <c r="AE5" s="72"/>
      <c r="AF5" s="72"/>
      <c r="AG5" s="72"/>
      <c r="AH5" s="73"/>
      <c r="AI5" s="72"/>
      <c r="AJ5" s="72"/>
      <c r="AK5" s="72"/>
      <c r="AL5" s="72"/>
      <c r="AM5" s="72"/>
      <c r="AN5" s="72"/>
      <c r="AO5" s="72"/>
      <c r="AP5" s="59"/>
      <c r="AQ5" s="78" t="s">
        <v>1</v>
      </c>
      <c r="AR5" s="70"/>
      <c r="AS5" s="72"/>
      <c r="AT5" s="72"/>
      <c r="AU5" s="72"/>
      <c r="AV5" s="73"/>
      <c r="AW5" s="72"/>
      <c r="AX5" s="72"/>
      <c r="AY5" s="72"/>
      <c r="AZ5" s="72"/>
      <c r="BA5" s="72"/>
      <c r="BB5" s="69"/>
    </row>
    <row r="6" spans="1:54" x14ac:dyDescent="0.25">
      <c r="A6" s="31" t="s">
        <v>2</v>
      </c>
      <c r="B6" s="70"/>
      <c r="C6" s="72"/>
      <c r="D6" s="72"/>
      <c r="E6" s="72"/>
      <c r="F6" s="73"/>
      <c r="G6" s="72"/>
      <c r="H6" s="72"/>
      <c r="I6" s="72"/>
      <c r="J6" s="72"/>
      <c r="K6" s="72"/>
      <c r="L6" s="72"/>
      <c r="M6" s="72"/>
      <c r="N6" s="59"/>
      <c r="O6" s="31" t="s">
        <v>2</v>
      </c>
      <c r="P6" s="70"/>
      <c r="Q6" s="72"/>
      <c r="R6" s="72"/>
      <c r="S6" s="72"/>
      <c r="T6" s="73"/>
      <c r="U6" s="72"/>
      <c r="V6" s="72"/>
      <c r="W6" s="72"/>
      <c r="X6" s="72"/>
      <c r="Y6" s="69"/>
      <c r="Z6" s="69"/>
      <c r="AA6" s="69"/>
      <c r="AC6" s="79" t="s">
        <v>2</v>
      </c>
      <c r="AD6" s="70"/>
      <c r="AE6" s="72"/>
      <c r="AF6" s="72"/>
      <c r="AG6" s="72"/>
      <c r="AH6" s="73"/>
      <c r="AI6" s="72"/>
      <c r="AJ6" s="72"/>
      <c r="AK6" s="72"/>
      <c r="AL6" s="72"/>
      <c r="AM6" s="72"/>
      <c r="AN6" s="72"/>
      <c r="AO6" s="72"/>
      <c r="AP6" s="59"/>
      <c r="AQ6" s="78" t="s">
        <v>2</v>
      </c>
      <c r="AR6" s="70"/>
      <c r="AS6" s="72"/>
      <c r="AT6" s="72"/>
      <c r="AU6" s="72"/>
      <c r="AV6" s="73"/>
      <c r="AW6" s="72"/>
      <c r="AX6" s="72"/>
      <c r="AY6" s="72"/>
      <c r="AZ6" s="69"/>
      <c r="BA6" s="69"/>
      <c r="BB6" s="69"/>
    </row>
    <row r="7" spans="1:54" x14ac:dyDescent="0.25">
      <c r="A7" s="32" t="s">
        <v>4</v>
      </c>
      <c r="B7" s="70"/>
      <c r="C7" s="72"/>
      <c r="D7" s="72"/>
      <c r="E7" s="72"/>
      <c r="F7" s="71"/>
      <c r="G7" s="69"/>
      <c r="H7" s="69"/>
      <c r="I7" s="69"/>
      <c r="J7" s="69"/>
      <c r="K7" s="69"/>
      <c r="L7" s="69"/>
      <c r="M7" s="69"/>
      <c r="N7" s="59"/>
      <c r="O7" s="32" t="s">
        <v>4</v>
      </c>
      <c r="P7" s="70"/>
      <c r="Q7" s="69"/>
      <c r="R7" s="69"/>
      <c r="S7" s="69"/>
      <c r="T7" s="71"/>
      <c r="U7" s="69"/>
      <c r="V7" s="69"/>
      <c r="W7" s="69"/>
      <c r="X7" s="69"/>
      <c r="Y7" s="69"/>
      <c r="Z7" s="69"/>
      <c r="AA7" s="69"/>
      <c r="AC7" s="79" t="s">
        <v>4</v>
      </c>
      <c r="AD7" s="70"/>
      <c r="AE7" s="72"/>
      <c r="AF7" s="72"/>
      <c r="AG7" s="72"/>
      <c r="AH7" s="71"/>
      <c r="AI7" s="69"/>
      <c r="AJ7" s="69"/>
      <c r="AK7" s="69"/>
      <c r="AL7" s="69"/>
      <c r="AM7" s="69"/>
      <c r="AN7" s="69"/>
      <c r="AO7" s="69"/>
      <c r="AP7" s="59"/>
      <c r="AQ7" s="78" t="s">
        <v>4</v>
      </c>
      <c r="AR7" s="70"/>
      <c r="AS7" s="69"/>
      <c r="AT7" s="69"/>
      <c r="AU7" s="69"/>
      <c r="AV7" s="71"/>
      <c r="AW7" s="69"/>
      <c r="AX7" s="69"/>
      <c r="AY7" s="69"/>
      <c r="AZ7" s="69"/>
      <c r="BA7" s="69"/>
      <c r="BB7" s="69"/>
    </row>
    <row r="8" spans="1:54" x14ac:dyDescent="0.25">
      <c r="A8" s="33" t="s">
        <v>5</v>
      </c>
      <c r="B8" s="70"/>
      <c r="C8" s="72"/>
      <c r="D8" s="72"/>
      <c r="E8" s="72"/>
      <c r="F8" s="73"/>
      <c r="G8" s="72"/>
      <c r="H8" s="72"/>
      <c r="I8" s="72"/>
      <c r="J8" s="72"/>
      <c r="K8" s="72"/>
      <c r="L8" s="72"/>
      <c r="M8" s="72"/>
      <c r="N8" s="59"/>
      <c r="O8" s="33" t="s">
        <v>5</v>
      </c>
      <c r="P8" s="70"/>
      <c r="Q8" s="72"/>
      <c r="R8" s="72"/>
      <c r="S8" s="72"/>
      <c r="T8" s="73"/>
      <c r="U8" s="69"/>
      <c r="V8" s="69"/>
      <c r="W8" s="69"/>
      <c r="X8" s="69"/>
      <c r="Y8" s="69"/>
      <c r="Z8" s="69"/>
      <c r="AA8" s="69"/>
      <c r="AC8" s="79" t="s">
        <v>5</v>
      </c>
      <c r="AD8" s="70"/>
      <c r="AE8" s="72"/>
      <c r="AF8" s="72"/>
      <c r="AG8" s="72"/>
      <c r="AH8" s="73"/>
      <c r="AI8" s="72"/>
      <c r="AJ8" s="72"/>
      <c r="AK8" s="72"/>
      <c r="AL8" s="72"/>
      <c r="AM8" s="72"/>
      <c r="AN8" s="72"/>
      <c r="AO8" s="72"/>
      <c r="AP8" s="59"/>
      <c r="AQ8" s="78" t="s">
        <v>5</v>
      </c>
      <c r="AR8" s="70"/>
      <c r="AS8" s="72"/>
      <c r="AT8" s="72"/>
      <c r="AU8" s="72"/>
      <c r="AV8" s="73"/>
      <c r="AW8" s="69"/>
      <c r="AX8" s="69"/>
      <c r="AY8" s="69"/>
      <c r="AZ8" s="69"/>
      <c r="BA8" s="69"/>
      <c r="BB8" s="69"/>
    </row>
    <row r="9" spans="1:54" x14ac:dyDescent="0.25">
      <c r="A9" s="24" t="s">
        <v>6</v>
      </c>
      <c r="B9" s="70"/>
      <c r="C9" s="72"/>
      <c r="D9" s="72"/>
      <c r="E9" s="72"/>
      <c r="F9" s="73"/>
      <c r="G9" s="72"/>
      <c r="H9" s="72"/>
      <c r="I9" s="72"/>
      <c r="J9" s="72"/>
      <c r="K9" s="72"/>
      <c r="L9" s="72"/>
      <c r="M9" s="72"/>
      <c r="N9" s="59"/>
      <c r="O9" s="24" t="s">
        <v>6</v>
      </c>
      <c r="P9" s="70"/>
      <c r="Q9" s="72"/>
      <c r="R9" s="72"/>
      <c r="S9" s="72"/>
      <c r="T9" s="73"/>
      <c r="U9" s="72"/>
      <c r="V9" s="72"/>
      <c r="W9" s="72"/>
      <c r="X9" s="72"/>
      <c r="Y9" s="72"/>
      <c r="Z9" s="72"/>
      <c r="AA9" s="69"/>
      <c r="AC9" s="79" t="s">
        <v>6</v>
      </c>
      <c r="AD9" s="70"/>
      <c r="AE9" s="72"/>
      <c r="AF9" s="72"/>
      <c r="AG9" s="72"/>
      <c r="AH9" s="73"/>
      <c r="AI9" s="72"/>
      <c r="AJ9" s="72"/>
      <c r="AK9" s="72"/>
      <c r="AL9" s="72"/>
      <c r="AM9" s="72"/>
      <c r="AN9" s="72"/>
      <c r="AO9" s="72"/>
      <c r="AP9" s="59"/>
      <c r="AQ9" s="78" t="s">
        <v>6</v>
      </c>
      <c r="AR9" s="70"/>
      <c r="AS9" s="72"/>
      <c r="AT9" s="72"/>
      <c r="AU9" s="72"/>
      <c r="AV9" s="73"/>
      <c r="AW9" s="72"/>
      <c r="AX9" s="72"/>
      <c r="AY9" s="72"/>
      <c r="AZ9" s="72"/>
      <c r="BA9" s="72"/>
      <c r="BB9" s="69"/>
    </row>
    <row r="10" spans="1:54" x14ac:dyDescent="0.25">
      <c r="A10" s="26" t="s">
        <v>8</v>
      </c>
      <c r="B10" s="70"/>
      <c r="C10" s="72"/>
      <c r="D10" s="72"/>
      <c r="E10" s="72"/>
      <c r="F10" s="73"/>
      <c r="G10" s="72"/>
      <c r="H10" s="72"/>
      <c r="I10" s="69"/>
      <c r="J10" s="69"/>
      <c r="K10" s="69"/>
      <c r="L10" s="69"/>
      <c r="M10" s="69"/>
      <c r="N10" s="59"/>
      <c r="O10" s="26" t="s">
        <v>8</v>
      </c>
      <c r="P10" s="70"/>
      <c r="Q10" s="72"/>
      <c r="R10" s="72"/>
      <c r="S10" s="72"/>
      <c r="T10" s="73"/>
      <c r="U10" s="72"/>
      <c r="V10" s="72"/>
      <c r="W10" s="72"/>
      <c r="X10" s="72"/>
      <c r="Y10" s="75"/>
      <c r="Z10" s="69"/>
      <c r="AA10" s="69"/>
      <c r="AC10" s="79" t="s">
        <v>8</v>
      </c>
      <c r="AD10" s="70"/>
      <c r="AE10" s="72"/>
      <c r="AF10" s="72"/>
      <c r="AG10" s="72"/>
      <c r="AH10" s="73"/>
      <c r="AI10" s="72"/>
      <c r="AJ10" s="72"/>
      <c r="AK10" s="69"/>
      <c r="AL10" s="69"/>
      <c r="AM10" s="69"/>
      <c r="AN10" s="69"/>
      <c r="AO10" s="69"/>
      <c r="AP10" s="59"/>
      <c r="AQ10" s="78" t="s">
        <v>8</v>
      </c>
      <c r="AR10" s="70"/>
      <c r="AS10" s="72"/>
      <c r="AT10" s="72"/>
      <c r="AU10" s="72"/>
      <c r="AV10" s="73"/>
      <c r="AW10" s="72"/>
      <c r="AX10" s="72"/>
      <c r="AY10" s="72"/>
      <c r="AZ10" s="75"/>
      <c r="BA10" s="69"/>
      <c r="BB10" s="69"/>
    </row>
    <row r="11" spans="1:54" x14ac:dyDescent="0.25">
      <c r="A11" s="27" t="s">
        <v>9</v>
      </c>
      <c r="B11" s="70"/>
      <c r="C11" s="72"/>
      <c r="D11" s="72"/>
      <c r="E11" s="72"/>
      <c r="F11" s="73"/>
      <c r="G11" s="72"/>
      <c r="H11" s="72"/>
      <c r="I11" s="72"/>
      <c r="J11" s="72"/>
      <c r="K11" s="72"/>
      <c r="L11" s="72"/>
      <c r="M11" s="72"/>
      <c r="N11" s="59"/>
      <c r="O11" s="27" t="s">
        <v>9</v>
      </c>
      <c r="P11" s="70"/>
      <c r="Q11" s="72"/>
      <c r="R11" s="72"/>
      <c r="S11" s="72"/>
      <c r="T11" s="73"/>
      <c r="U11" s="72"/>
      <c r="V11" s="72"/>
      <c r="W11" s="72"/>
      <c r="X11" s="72"/>
      <c r="Y11" s="75"/>
      <c r="Z11" s="76"/>
      <c r="AA11" s="76"/>
      <c r="AC11" s="79" t="s">
        <v>9</v>
      </c>
      <c r="AD11" s="70"/>
      <c r="AE11" s="72"/>
      <c r="AF11" s="72"/>
      <c r="AG11" s="72"/>
      <c r="AH11" s="73"/>
      <c r="AI11" s="72"/>
      <c r="AJ11" s="72"/>
      <c r="AK11" s="72"/>
      <c r="AL11" s="72"/>
      <c r="AM11" s="72"/>
      <c r="AN11" s="72"/>
      <c r="AO11" s="72"/>
      <c r="AP11" s="59"/>
      <c r="AQ11" s="78" t="s">
        <v>9</v>
      </c>
      <c r="AR11" s="70"/>
      <c r="AS11" s="72"/>
      <c r="AT11" s="72"/>
      <c r="AU11" s="72"/>
      <c r="AV11" s="73"/>
      <c r="AW11" s="72"/>
      <c r="AX11" s="72"/>
      <c r="AY11" s="72"/>
      <c r="AZ11" s="75"/>
      <c r="BA11" s="76"/>
      <c r="BB11" s="76"/>
    </row>
    <row r="12" spans="1:54" x14ac:dyDescent="0.25">
      <c r="A12" s="28" t="s">
        <v>10</v>
      </c>
      <c r="B12" s="70"/>
      <c r="C12" s="72"/>
      <c r="D12" s="72"/>
      <c r="E12" s="72"/>
      <c r="F12" s="73"/>
      <c r="G12" s="72"/>
      <c r="H12" s="72"/>
      <c r="I12" s="72"/>
      <c r="J12" s="72"/>
      <c r="K12" s="72"/>
      <c r="L12" s="72"/>
      <c r="M12" s="72"/>
      <c r="N12" s="59"/>
      <c r="O12" s="28" t="s">
        <v>10</v>
      </c>
      <c r="P12" s="70"/>
      <c r="Q12" s="72"/>
      <c r="R12" s="72"/>
      <c r="S12" s="72"/>
      <c r="T12" s="73"/>
      <c r="U12" s="72"/>
      <c r="V12" s="72"/>
      <c r="W12" s="72"/>
      <c r="X12" s="72"/>
      <c r="Y12" s="75"/>
      <c r="Z12" s="69"/>
      <c r="AA12" s="69"/>
      <c r="AC12" s="79" t="s">
        <v>10</v>
      </c>
      <c r="AD12" s="70"/>
      <c r="AE12" s="72"/>
      <c r="AF12" s="72"/>
      <c r="AG12" s="72"/>
      <c r="AH12" s="73"/>
      <c r="AI12" s="72"/>
      <c r="AJ12" s="72"/>
      <c r="AK12" s="72"/>
      <c r="AL12" s="72"/>
      <c r="AM12" s="72"/>
      <c r="AN12" s="72"/>
      <c r="AO12" s="72"/>
      <c r="AP12" s="59"/>
      <c r="AQ12" s="78" t="s">
        <v>10</v>
      </c>
      <c r="AR12" s="70"/>
      <c r="AS12" s="72"/>
      <c r="AT12" s="72"/>
      <c r="AU12" s="72"/>
      <c r="AV12" s="73"/>
      <c r="AW12" s="72"/>
      <c r="AX12" s="72"/>
      <c r="AY12" s="72"/>
      <c r="AZ12" s="75"/>
      <c r="BA12" s="69"/>
      <c r="BB12" s="69"/>
    </row>
    <row r="13" spans="1:54" x14ac:dyDescent="0.25">
      <c r="A13" s="21" t="s">
        <v>12</v>
      </c>
      <c r="B13" s="70"/>
      <c r="C13" s="72"/>
      <c r="D13" s="72"/>
      <c r="E13" s="72"/>
      <c r="F13" s="73"/>
      <c r="G13" s="72"/>
      <c r="H13" s="72"/>
      <c r="I13" s="72"/>
      <c r="J13" s="72"/>
      <c r="K13" s="72"/>
      <c r="L13" s="69"/>
      <c r="M13" s="69"/>
      <c r="N13" s="59"/>
      <c r="O13" s="21" t="s">
        <v>12</v>
      </c>
      <c r="P13" s="74"/>
      <c r="Q13" s="69"/>
      <c r="R13" s="69"/>
      <c r="S13" s="69"/>
      <c r="T13" s="71"/>
      <c r="U13" s="69"/>
      <c r="V13" s="69"/>
      <c r="W13" s="69"/>
      <c r="X13" s="69"/>
      <c r="Y13" s="69"/>
      <c r="Z13" s="69"/>
      <c r="AA13" s="69"/>
      <c r="AC13" s="79" t="s">
        <v>12</v>
      </c>
      <c r="AD13" s="70"/>
      <c r="AE13" s="72"/>
      <c r="AF13" s="72"/>
      <c r="AG13" s="72"/>
      <c r="AH13" s="73"/>
      <c r="AI13" s="72"/>
      <c r="AJ13" s="72"/>
      <c r="AK13" s="72"/>
      <c r="AL13" s="72"/>
      <c r="AM13" s="72"/>
      <c r="AN13" s="69"/>
      <c r="AO13" s="69"/>
      <c r="AP13" s="59"/>
      <c r="AQ13" s="78" t="s">
        <v>12</v>
      </c>
      <c r="AR13" s="74"/>
      <c r="AS13" s="69"/>
      <c r="AT13" s="69"/>
      <c r="AU13" s="69"/>
      <c r="AV13" s="71"/>
      <c r="AW13" s="69"/>
      <c r="AX13" s="69"/>
      <c r="AY13" s="69"/>
      <c r="AZ13" s="69"/>
      <c r="BA13" s="69"/>
      <c r="BB13" s="69"/>
    </row>
    <row r="14" spans="1:54" x14ac:dyDescent="0.25">
      <c r="A14" s="22" t="s">
        <v>14</v>
      </c>
      <c r="B14" s="70"/>
      <c r="C14" s="72"/>
      <c r="D14" s="72"/>
      <c r="E14" s="72"/>
      <c r="F14" s="73"/>
      <c r="G14" s="72"/>
      <c r="H14" s="72"/>
      <c r="I14" s="72"/>
      <c r="J14" s="69"/>
      <c r="K14" s="69"/>
      <c r="L14" s="69"/>
      <c r="M14" s="69"/>
      <c r="N14" s="59"/>
      <c r="O14" s="22" t="s">
        <v>14</v>
      </c>
      <c r="P14" s="74"/>
      <c r="Q14" s="69"/>
      <c r="R14" s="69"/>
      <c r="S14" s="69"/>
      <c r="T14" s="71"/>
      <c r="U14" s="69"/>
      <c r="V14" s="69"/>
      <c r="W14" s="69"/>
      <c r="X14" s="69"/>
      <c r="Y14" s="69"/>
      <c r="Z14" s="69"/>
      <c r="AA14" s="69"/>
      <c r="AC14" s="79" t="s">
        <v>14</v>
      </c>
      <c r="AD14" s="70"/>
      <c r="AE14" s="72"/>
      <c r="AF14" s="72"/>
      <c r="AG14" s="72"/>
      <c r="AH14" s="73"/>
      <c r="AI14" s="72"/>
      <c r="AJ14" s="72"/>
      <c r="AK14" s="72"/>
      <c r="AL14" s="69"/>
      <c r="AM14" s="69"/>
      <c r="AN14" s="69"/>
      <c r="AO14" s="69"/>
      <c r="AP14" s="59"/>
      <c r="AQ14" s="78" t="s">
        <v>14</v>
      </c>
      <c r="AR14" s="74"/>
      <c r="AS14" s="69"/>
      <c r="AT14" s="69"/>
      <c r="AU14" s="69"/>
      <c r="AV14" s="71"/>
      <c r="AW14" s="69"/>
      <c r="AX14" s="69"/>
      <c r="AY14" s="69"/>
      <c r="AZ14" s="69"/>
      <c r="BA14" s="69"/>
      <c r="BB14" s="69"/>
    </row>
    <row r="15" spans="1:54" ht="14.45" customHeight="1" x14ac:dyDescent="0.25">
      <c r="A15" s="23" t="s">
        <v>15</v>
      </c>
      <c r="B15" s="70"/>
      <c r="C15" s="72"/>
      <c r="D15" s="72"/>
      <c r="E15" s="72"/>
      <c r="F15" s="73"/>
      <c r="G15" s="72"/>
      <c r="H15" s="72"/>
      <c r="I15" s="72"/>
      <c r="J15" s="72"/>
      <c r="K15" s="72"/>
      <c r="L15" s="72"/>
      <c r="M15" s="72"/>
      <c r="N15" s="59"/>
      <c r="O15" s="23" t="s">
        <v>15</v>
      </c>
      <c r="P15" s="74"/>
      <c r="Q15" s="69"/>
      <c r="R15" s="69"/>
      <c r="S15" s="69"/>
      <c r="T15" s="71"/>
      <c r="U15" s="69"/>
      <c r="V15" s="69"/>
      <c r="W15" s="69"/>
      <c r="X15" s="69"/>
      <c r="Y15" s="69"/>
      <c r="Z15" s="69"/>
      <c r="AA15" s="69"/>
      <c r="AC15" s="79" t="s">
        <v>15</v>
      </c>
      <c r="AD15" s="70"/>
      <c r="AE15" s="72"/>
      <c r="AF15" s="72"/>
      <c r="AG15" s="72"/>
      <c r="AH15" s="73"/>
      <c r="AI15" s="72"/>
      <c r="AJ15" s="72"/>
      <c r="AK15" s="72"/>
      <c r="AL15" s="72"/>
      <c r="AM15" s="72"/>
      <c r="AN15" s="72"/>
      <c r="AO15" s="72"/>
      <c r="AP15" s="59"/>
      <c r="AQ15" s="78" t="s">
        <v>15</v>
      </c>
      <c r="AR15" s="74"/>
      <c r="AS15" s="69"/>
      <c r="AT15" s="69"/>
      <c r="AU15" s="69"/>
      <c r="AV15" s="71"/>
      <c r="AW15" s="69"/>
      <c r="AX15" s="69"/>
      <c r="AY15" s="69"/>
      <c r="AZ15" s="69"/>
      <c r="BA15" s="69"/>
      <c r="BB15" s="69"/>
    </row>
    <row r="16" spans="1:54" x14ac:dyDescent="0.25">
      <c r="A16" s="16" t="s">
        <v>16</v>
      </c>
      <c r="B16" s="70"/>
      <c r="C16" s="72"/>
      <c r="D16" s="72"/>
      <c r="E16" s="72"/>
      <c r="F16" s="73"/>
      <c r="G16" s="72"/>
      <c r="H16" s="72"/>
      <c r="I16" s="72"/>
      <c r="J16" s="72"/>
      <c r="K16" s="72"/>
      <c r="L16" s="72"/>
      <c r="M16" s="72"/>
      <c r="N16" s="59"/>
      <c r="O16" s="16" t="s">
        <v>16</v>
      </c>
      <c r="P16" s="74"/>
      <c r="Q16" s="69"/>
      <c r="R16" s="69"/>
      <c r="S16" s="69"/>
      <c r="T16" s="71"/>
      <c r="U16" s="69"/>
      <c r="V16" s="69"/>
      <c r="W16" s="69"/>
      <c r="X16" s="69"/>
      <c r="Y16" s="69"/>
      <c r="Z16" s="69"/>
      <c r="AA16" s="69"/>
      <c r="AC16" s="79" t="s">
        <v>16</v>
      </c>
      <c r="AD16" s="70"/>
      <c r="AE16" s="72"/>
      <c r="AF16" s="72"/>
      <c r="AG16" s="72"/>
      <c r="AH16" s="73"/>
      <c r="AI16" s="72"/>
      <c r="AJ16" s="72"/>
      <c r="AK16" s="72"/>
      <c r="AL16" s="72"/>
      <c r="AM16" s="72"/>
      <c r="AN16" s="72"/>
      <c r="AO16" s="72"/>
      <c r="AP16" s="59"/>
      <c r="AQ16" s="78" t="s">
        <v>16</v>
      </c>
      <c r="AR16" s="74"/>
      <c r="AS16" s="69"/>
      <c r="AT16" s="69"/>
      <c r="AU16" s="69"/>
      <c r="AV16" s="71"/>
      <c r="AW16" s="69"/>
      <c r="AX16" s="69"/>
      <c r="AY16" s="69"/>
      <c r="AZ16" s="69"/>
      <c r="BA16" s="69"/>
      <c r="BB16" s="69"/>
    </row>
    <row r="17" spans="1:54" x14ac:dyDescent="0.25">
      <c r="A17" s="18" t="s">
        <v>18</v>
      </c>
      <c r="B17" s="70"/>
      <c r="C17" s="72"/>
      <c r="D17" s="72"/>
      <c r="E17" s="72"/>
      <c r="F17" s="73"/>
      <c r="G17" s="72"/>
      <c r="H17" s="72"/>
      <c r="I17" s="69"/>
      <c r="J17" s="69"/>
      <c r="K17" s="69"/>
      <c r="L17" s="69"/>
      <c r="M17" s="69"/>
      <c r="N17" s="59"/>
      <c r="O17" s="18" t="s">
        <v>18</v>
      </c>
      <c r="P17" s="74"/>
      <c r="Q17" s="69"/>
      <c r="R17" s="69"/>
      <c r="S17" s="69"/>
      <c r="T17" s="71"/>
      <c r="U17" s="69"/>
      <c r="V17" s="69"/>
      <c r="W17" s="69"/>
      <c r="X17" s="69"/>
      <c r="Y17" s="69"/>
      <c r="Z17" s="69"/>
      <c r="AA17" s="69"/>
      <c r="AC17" s="79" t="s">
        <v>18</v>
      </c>
      <c r="AD17" s="70"/>
      <c r="AE17" s="72"/>
      <c r="AF17" s="72"/>
      <c r="AG17" s="72"/>
      <c r="AH17" s="73"/>
      <c r="AI17" s="72"/>
      <c r="AJ17" s="72"/>
      <c r="AK17" s="69"/>
      <c r="AL17" s="69"/>
      <c r="AM17" s="69"/>
      <c r="AN17" s="69"/>
      <c r="AO17" s="69"/>
      <c r="AP17" s="59"/>
      <c r="AQ17" s="78" t="s">
        <v>18</v>
      </c>
      <c r="AR17" s="74"/>
      <c r="AS17" s="69"/>
      <c r="AT17" s="69"/>
      <c r="AU17" s="69"/>
      <c r="AV17" s="71"/>
      <c r="AW17" s="69"/>
      <c r="AX17" s="69"/>
      <c r="AY17" s="69"/>
      <c r="AZ17" s="69"/>
      <c r="BA17" s="69"/>
      <c r="BB17" s="69"/>
    </row>
    <row r="18" spans="1:54" x14ac:dyDescent="0.25">
      <c r="A18" s="19" t="s">
        <v>19</v>
      </c>
      <c r="B18" s="70"/>
      <c r="C18" s="72"/>
      <c r="D18" s="72"/>
      <c r="E18" s="72"/>
      <c r="F18" s="73"/>
      <c r="G18" s="72"/>
      <c r="H18" s="72"/>
      <c r="I18" s="72"/>
      <c r="J18" s="72"/>
      <c r="K18" s="72"/>
      <c r="L18" s="72"/>
      <c r="M18" s="72"/>
      <c r="N18" s="59"/>
      <c r="O18" s="19" t="s">
        <v>19</v>
      </c>
      <c r="P18" s="74"/>
      <c r="Q18" s="69"/>
      <c r="R18" s="69"/>
      <c r="S18" s="69"/>
      <c r="T18" s="71"/>
      <c r="U18" s="69"/>
      <c r="V18" s="69"/>
      <c r="W18" s="69"/>
      <c r="X18" s="69"/>
      <c r="Y18" s="69"/>
      <c r="Z18" s="69"/>
      <c r="AA18" s="69"/>
      <c r="AC18" s="79" t="s">
        <v>19</v>
      </c>
      <c r="AD18" s="70"/>
      <c r="AE18" s="72"/>
      <c r="AF18" s="72"/>
      <c r="AG18" s="72"/>
      <c r="AH18" s="73"/>
      <c r="AI18" s="72"/>
      <c r="AJ18" s="72"/>
      <c r="AK18" s="72"/>
      <c r="AL18" s="72"/>
      <c r="AM18" s="72"/>
      <c r="AN18" s="72"/>
      <c r="AO18" s="72"/>
      <c r="AP18" s="59"/>
      <c r="AQ18" s="78" t="s">
        <v>19</v>
      </c>
      <c r="AR18" s="74"/>
      <c r="AS18" s="69"/>
      <c r="AT18" s="69"/>
      <c r="AU18" s="69"/>
      <c r="AV18" s="71"/>
      <c r="AW18" s="69"/>
      <c r="AX18" s="69"/>
      <c r="AY18" s="69"/>
      <c r="AZ18" s="69"/>
      <c r="BA18" s="69"/>
      <c r="BB18" s="69"/>
    </row>
    <row r="19" spans="1:54" x14ac:dyDescent="0.25">
      <c r="A19" s="20" t="s">
        <v>20</v>
      </c>
      <c r="B19" s="70"/>
      <c r="C19" s="72"/>
      <c r="D19" s="72"/>
      <c r="E19" s="72"/>
      <c r="F19" s="73"/>
      <c r="G19" s="72"/>
      <c r="H19" s="72"/>
      <c r="I19" s="72"/>
      <c r="J19" s="72"/>
      <c r="K19" s="72"/>
      <c r="L19" s="72"/>
      <c r="M19" s="72"/>
      <c r="N19" s="59"/>
      <c r="O19" s="20" t="s">
        <v>20</v>
      </c>
      <c r="P19" s="74"/>
      <c r="Q19" s="69"/>
      <c r="R19" s="69"/>
      <c r="S19" s="69"/>
      <c r="T19" s="71"/>
      <c r="U19" s="69"/>
      <c r="V19" s="69"/>
      <c r="W19" s="69"/>
      <c r="X19" s="69"/>
      <c r="Y19" s="69"/>
      <c r="Z19" s="69"/>
      <c r="AA19" s="69"/>
      <c r="AC19" s="79" t="s">
        <v>20</v>
      </c>
      <c r="AD19" s="70"/>
      <c r="AE19" s="72"/>
      <c r="AF19" s="72"/>
      <c r="AG19" s="72"/>
      <c r="AH19" s="73"/>
      <c r="AI19" s="72"/>
      <c r="AJ19" s="72"/>
      <c r="AK19" s="72"/>
      <c r="AL19" s="72"/>
      <c r="AM19" s="72"/>
      <c r="AN19" s="72"/>
      <c r="AO19" s="72"/>
      <c r="AP19" s="59"/>
      <c r="AQ19" s="78" t="s">
        <v>20</v>
      </c>
      <c r="AR19" s="74"/>
      <c r="AS19" s="69"/>
      <c r="AT19" s="69"/>
      <c r="AU19" s="69"/>
      <c r="AV19" s="71"/>
      <c r="AW19" s="69"/>
      <c r="AX19" s="69"/>
      <c r="AY19" s="69"/>
      <c r="AZ19" s="69"/>
      <c r="BA19" s="69"/>
      <c r="BB19" s="69"/>
    </row>
    <row r="20" spans="1:54" x14ac:dyDescent="0.25">
      <c r="A20" s="11" t="s">
        <v>22</v>
      </c>
      <c r="B20" s="70"/>
      <c r="C20" s="72"/>
      <c r="D20" s="72"/>
      <c r="E20" s="72"/>
      <c r="F20" s="73"/>
      <c r="G20" s="72"/>
      <c r="H20" s="72"/>
      <c r="I20" s="72"/>
      <c r="J20" s="72"/>
      <c r="K20" s="72"/>
      <c r="L20" s="72"/>
      <c r="M20" s="69"/>
      <c r="N20" s="59"/>
      <c r="O20" s="11" t="s">
        <v>22</v>
      </c>
      <c r="P20" s="74"/>
      <c r="Q20" s="69"/>
      <c r="R20" s="69"/>
      <c r="S20" s="69"/>
      <c r="T20" s="71"/>
      <c r="U20" s="69"/>
      <c r="V20" s="69"/>
      <c r="W20" s="69"/>
      <c r="X20" s="69"/>
      <c r="Y20" s="69"/>
      <c r="Z20" s="69"/>
      <c r="AA20" s="69"/>
      <c r="AC20" s="79" t="s">
        <v>22</v>
      </c>
      <c r="AD20" s="70"/>
      <c r="AE20" s="72"/>
      <c r="AF20" s="72"/>
      <c r="AG20" s="72"/>
      <c r="AH20" s="73"/>
      <c r="AI20" s="72"/>
      <c r="AJ20" s="72"/>
      <c r="AK20" s="72"/>
      <c r="AL20" s="72"/>
      <c r="AM20" s="72"/>
      <c r="AN20" s="72"/>
      <c r="AO20" s="69"/>
      <c r="AP20" s="59"/>
      <c r="AQ20" s="78" t="s">
        <v>22</v>
      </c>
      <c r="AR20" s="74"/>
      <c r="AS20" s="69"/>
      <c r="AT20" s="69"/>
      <c r="AU20" s="69"/>
      <c r="AV20" s="71"/>
      <c r="AW20" s="69"/>
      <c r="AX20" s="69"/>
      <c r="AY20" s="69"/>
      <c r="AZ20" s="69"/>
      <c r="BA20" s="69"/>
      <c r="BB20" s="69"/>
    </row>
    <row r="21" spans="1:54" x14ac:dyDescent="0.25">
      <c r="A21" s="12" t="s">
        <v>23</v>
      </c>
      <c r="B21" s="70"/>
      <c r="C21" s="72"/>
      <c r="D21" s="72"/>
      <c r="E21" s="72"/>
      <c r="F21" s="73"/>
      <c r="G21" s="72"/>
      <c r="H21" s="72"/>
      <c r="I21" s="72"/>
      <c r="J21" s="72"/>
      <c r="K21" s="72"/>
      <c r="L21" s="72"/>
      <c r="M21" s="72"/>
      <c r="N21" s="59"/>
      <c r="O21" s="12" t="s">
        <v>23</v>
      </c>
      <c r="P21" s="74"/>
      <c r="Q21" s="69"/>
      <c r="R21" s="69"/>
      <c r="S21" s="69"/>
      <c r="T21" s="71"/>
      <c r="U21" s="69"/>
      <c r="V21" s="69"/>
      <c r="W21" s="69"/>
      <c r="X21" s="69"/>
      <c r="Y21" s="69"/>
      <c r="Z21" s="69"/>
      <c r="AA21" s="69"/>
      <c r="AC21" s="79" t="s">
        <v>23</v>
      </c>
      <c r="AD21" s="70"/>
      <c r="AE21" s="72"/>
      <c r="AF21" s="72"/>
      <c r="AG21" s="72"/>
      <c r="AH21" s="73"/>
      <c r="AI21" s="72"/>
      <c r="AJ21" s="72"/>
      <c r="AK21" s="72"/>
      <c r="AL21" s="72"/>
      <c r="AM21" s="72"/>
      <c r="AN21" s="72"/>
      <c r="AO21" s="72"/>
      <c r="AP21" s="59"/>
      <c r="AQ21" s="78" t="s">
        <v>23</v>
      </c>
      <c r="AR21" s="74"/>
      <c r="AS21" s="69"/>
      <c r="AT21" s="69"/>
      <c r="AU21" s="69"/>
      <c r="AV21" s="71"/>
      <c r="AW21" s="69"/>
      <c r="AX21" s="69"/>
      <c r="AY21" s="69"/>
      <c r="AZ21" s="69"/>
      <c r="BA21" s="69"/>
      <c r="BB21" s="69"/>
    </row>
    <row r="22" spans="1:54" x14ac:dyDescent="0.25">
      <c r="A22" s="13" t="s">
        <v>24</v>
      </c>
      <c r="B22" s="70"/>
      <c r="C22" s="72"/>
      <c r="D22" s="72"/>
      <c r="E22" s="72"/>
      <c r="F22" s="73"/>
      <c r="G22" s="72"/>
      <c r="H22" s="72"/>
      <c r="I22" s="72"/>
      <c r="J22" s="72"/>
      <c r="K22" s="72"/>
      <c r="L22" s="72"/>
      <c r="M22" s="72"/>
      <c r="N22" s="59"/>
      <c r="O22" s="13" t="s">
        <v>24</v>
      </c>
      <c r="P22" s="74"/>
      <c r="Q22" s="69"/>
      <c r="R22" s="69"/>
      <c r="S22" s="69"/>
      <c r="T22" s="71"/>
      <c r="U22" s="69"/>
      <c r="V22" s="69"/>
      <c r="W22" s="69"/>
      <c r="X22" s="69"/>
      <c r="Y22" s="69"/>
      <c r="Z22" s="69"/>
      <c r="AA22" s="69"/>
      <c r="AC22" s="79" t="s">
        <v>24</v>
      </c>
      <c r="AD22" s="70"/>
      <c r="AE22" s="72"/>
      <c r="AF22" s="72"/>
      <c r="AG22" s="72"/>
      <c r="AH22" s="73"/>
      <c r="AI22" s="72"/>
      <c r="AJ22" s="72"/>
      <c r="AK22" s="72"/>
      <c r="AL22" s="72"/>
      <c r="AM22" s="72"/>
      <c r="AN22" s="72"/>
      <c r="AO22" s="72"/>
      <c r="AP22" s="59"/>
      <c r="AQ22" s="78" t="s">
        <v>24</v>
      </c>
      <c r="AR22" s="74"/>
      <c r="AS22" s="69"/>
      <c r="AT22" s="69"/>
      <c r="AU22" s="69"/>
      <c r="AV22" s="71"/>
      <c r="AW22" s="69"/>
      <c r="AX22" s="69"/>
      <c r="AY22" s="69"/>
      <c r="AZ22" s="69"/>
      <c r="BA22" s="69"/>
      <c r="BB22" s="69"/>
    </row>
    <row r="23" spans="1:54" x14ac:dyDescent="0.25">
      <c r="A23" s="14" t="s">
        <v>26</v>
      </c>
      <c r="B23" s="70"/>
      <c r="C23" s="72"/>
      <c r="D23" s="72"/>
      <c r="E23" s="72"/>
      <c r="F23" s="73"/>
      <c r="G23" s="69"/>
      <c r="H23" s="69"/>
      <c r="I23" s="69"/>
      <c r="J23" s="69"/>
      <c r="K23" s="69"/>
      <c r="L23" s="69"/>
      <c r="M23" s="69"/>
      <c r="N23" s="59"/>
      <c r="O23" s="14" t="s">
        <v>26</v>
      </c>
      <c r="P23" s="70"/>
      <c r="Q23" s="72"/>
      <c r="R23" s="72"/>
      <c r="S23" s="72"/>
      <c r="T23" s="71"/>
      <c r="U23" s="69"/>
      <c r="V23" s="69"/>
      <c r="W23" s="69"/>
      <c r="X23" s="69"/>
      <c r="Y23" s="69"/>
      <c r="Z23" s="69"/>
      <c r="AA23" s="69"/>
      <c r="AC23" s="79" t="s">
        <v>26</v>
      </c>
      <c r="AD23" s="70"/>
      <c r="AE23" s="72"/>
      <c r="AF23" s="72"/>
      <c r="AG23" s="72"/>
      <c r="AH23" s="73"/>
      <c r="AI23" s="69"/>
      <c r="AJ23" s="69"/>
      <c r="AK23" s="69"/>
      <c r="AL23" s="69"/>
      <c r="AM23" s="69"/>
      <c r="AN23" s="69"/>
      <c r="AO23" s="69"/>
      <c r="AP23" s="59"/>
      <c r="AQ23" s="78" t="s">
        <v>26</v>
      </c>
      <c r="AR23" s="70"/>
      <c r="AS23" s="72"/>
      <c r="AT23" s="72"/>
      <c r="AU23" s="72"/>
      <c r="AV23" s="71"/>
      <c r="AW23" s="69"/>
      <c r="AX23" s="69"/>
      <c r="AY23" s="69"/>
      <c r="AZ23" s="69"/>
      <c r="BA23" s="69"/>
      <c r="BB23" s="69"/>
    </row>
    <row r="24" spans="1:54" x14ac:dyDescent="0.25">
      <c r="A24" s="15" t="s">
        <v>27</v>
      </c>
      <c r="B24" s="70"/>
      <c r="C24" s="72"/>
      <c r="D24" s="72"/>
      <c r="E24" s="72"/>
      <c r="F24" s="73"/>
      <c r="G24" s="72"/>
      <c r="H24" s="72"/>
      <c r="I24" s="72"/>
      <c r="J24" s="72"/>
      <c r="K24" s="72"/>
      <c r="L24" s="72"/>
      <c r="M24" s="72"/>
      <c r="N24" s="59"/>
      <c r="O24" s="15" t="s">
        <v>27</v>
      </c>
      <c r="P24" s="70"/>
      <c r="Q24" s="72"/>
      <c r="R24" s="72"/>
      <c r="S24" s="72"/>
      <c r="T24" s="71"/>
      <c r="U24" s="69"/>
      <c r="V24" s="69"/>
      <c r="W24" s="69"/>
      <c r="X24" s="69"/>
      <c r="Y24" s="69"/>
      <c r="Z24" s="69"/>
      <c r="AA24" s="69"/>
      <c r="AC24" s="79" t="s">
        <v>27</v>
      </c>
      <c r="AD24" s="70"/>
      <c r="AE24" s="72"/>
      <c r="AF24" s="72"/>
      <c r="AG24" s="72"/>
      <c r="AH24" s="73"/>
      <c r="AI24" s="72"/>
      <c r="AJ24" s="72"/>
      <c r="AK24" s="72"/>
      <c r="AL24" s="72"/>
      <c r="AM24" s="72"/>
      <c r="AN24" s="72"/>
      <c r="AO24" s="72"/>
      <c r="AP24" s="59"/>
      <c r="AQ24" s="78" t="s">
        <v>27</v>
      </c>
      <c r="AR24" s="70"/>
      <c r="AS24" s="72"/>
      <c r="AT24" s="72"/>
      <c r="AU24" s="72"/>
      <c r="AV24" s="71"/>
      <c r="AW24" s="69"/>
      <c r="AX24" s="69"/>
      <c r="AY24" s="69"/>
      <c r="AZ24" s="69"/>
      <c r="BA24" s="69"/>
      <c r="BB24" s="69"/>
    </row>
    <row r="25" spans="1:54" x14ac:dyDescent="0.25">
      <c r="A25" s="9" t="s">
        <v>28</v>
      </c>
      <c r="B25" s="70"/>
      <c r="C25" s="72"/>
      <c r="D25" s="72"/>
      <c r="E25" s="72"/>
      <c r="F25" s="73"/>
      <c r="G25" s="72"/>
      <c r="H25" s="72"/>
      <c r="I25" s="72"/>
      <c r="J25" s="72"/>
      <c r="K25" s="72"/>
      <c r="L25" s="72"/>
      <c r="M25" s="72"/>
      <c r="N25" s="59"/>
      <c r="O25" s="9" t="s">
        <v>28</v>
      </c>
      <c r="P25" s="70"/>
      <c r="Q25" s="72"/>
      <c r="R25" s="72"/>
      <c r="S25" s="69"/>
      <c r="T25" s="71"/>
      <c r="U25" s="69"/>
      <c r="V25" s="69"/>
      <c r="W25" s="69"/>
      <c r="X25" s="69"/>
      <c r="Y25" s="69"/>
      <c r="Z25" s="69"/>
      <c r="AA25" s="69"/>
      <c r="AC25" s="79" t="s">
        <v>28</v>
      </c>
      <c r="AD25" s="70"/>
      <c r="AE25" s="72"/>
      <c r="AF25" s="72"/>
      <c r="AG25" s="72"/>
      <c r="AH25" s="73"/>
      <c r="AI25" s="72"/>
      <c r="AJ25" s="72"/>
      <c r="AK25" s="72"/>
      <c r="AL25" s="72"/>
      <c r="AM25" s="72"/>
      <c r="AN25" s="72"/>
      <c r="AO25" s="72"/>
      <c r="AP25" s="59"/>
      <c r="AQ25" s="78" t="s">
        <v>28</v>
      </c>
      <c r="AR25" s="70"/>
      <c r="AS25" s="72"/>
      <c r="AT25" s="72"/>
      <c r="AU25" s="69"/>
      <c r="AV25" s="71"/>
      <c r="AW25" s="69"/>
      <c r="AX25" s="69"/>
      <c r="AY25" s="69"/>
      <c r="AZ25" s="69"/>
      <c r="BA25" s="69"/>
      <c r="BB25" s="69"/>
    </row>
    <row r="26" spans="1:54" x14ac:dyDescent="0.25">
      <c r="A26" s="25" t="s">
        <v>3</v>
      </c>
      <c r="B26" s="70"/>
      <c r="C26" s="72"/>
      <c r="D26" s="72"/>
      <c r="E26" s="72"/>
      <c r="F26" s="73"/>
      <c r="G26" s="72"/>
      <c r="H26" s="72"/>
      <c r="I26" s="72"/>
      <c r="J26" s="72"/>
      <c r="K26" s="72"/>
      <c r="L26" s="72"/>
      <c r="M26" s="72"/>
      <c r="N26" s="59"/>
      <c r="O26" s="25" t="s">
        <v>3</v>
      </c>
      <c r="P26" s="70"/>
      <c r="Q26" s="72"/>
      <c r="R26" s="72"/>
      <c r="S26" s="69"/>
      <c r="T26" s="71"/>
      <c r="U26" s="69"/>
      <c r="V26" s="69"/>
      <c r="W26" s="69"/>
      <c r="X26" s="69"/>
      <c r="Y26" s="69"/>
      <c r="Z26" s="69"/>
      <c r="AA26" s="69"/>
      <c r="AC26" s="79" t="s">
        <v>3</v>
      </c>
      <c r="AD26" s="70"/>
      <c r="AE26" s="72"/>
      <c r="AF26" s="72"/>
      <c r="AG26" s="72"/>
      <c r="AH26" s="73"/>
      <c r="AI26" s="72"/>
      <c r="AJ26" s="72"/>
      <c r="AK26" s="72"/>
      <c r="AL26" s="72"/>
      <c r="AM26" s="72"/>
      <c r="AN26" s="72"/>
      <c r="AO26" s="72"/>
      <c r="AP26" s="59"/>
      <c r="AQ26" s="78" t="s">
        <v>3</v>
      </c>
      <c r="AR26" s="70"/>
      <c r="AS26" s="72"/>
      <c r="AT26" s="72"/>
      <c r="AU26" s="69"/>
      <c r="AV26" s="71"/>
      <c r="AW26" s="69"/>
      <c r="AX26" s="69"/>
      <c r="AY26" s="69"/>
      <c r="AZ26" s="69"/>
      <c r="BA26" s="69"/>
      <c r="BB26" s="69"/>
    </row>
    <row r="27" spans="1:54" x14ac:dyDescent="0.25">
      <c r="A27" s="25" t="s">
        <v>7</v>
      </c>
      <c r="B27" s="70"/>
      <c r="C27" s="72"/>
      <c r="D27" s="72"/>
      <c r="E27" s="72"/>
      <c r="F27" s="73"/>
      <c r="G27" s="72"/>
      <c r="H27" s="72"/>
      <c r="I27" s="72"/>
      <c r="J27" s="72"/>
      <c r="K27" s="72"/>
      <c r="L27" s="72"/>
      <c r="M27" s="72"/>
      <c r="N27" s="59"/>
      <c r="O27" s="25" t="s">
        <v>7</v>
      </c>
      <c r="P27" s="70"/>
      <c r="Q27" s="72"/>
      <c r="R27" s="72"/>
      <c r="S27" s="69"/>
      <c r="T27" s="71"/>
      <c r="U27" s="69"/>
      <c r="V27" s="69"/>
      <c r="W27" s="69"/>
      <c r="X27" s="69"/>
      <c r="Y27" s="69"/>
      <c r="Z27" s="69"/>
      <c r="AA27" s="69"/>
      <c r="AC27" s="79" t="s">
        <v>7</v>
      </c>
      <c r="AD27" s="70"/>
      <c r="AE27" s="72"/>
      <c r="AF27" s="72"/>
      <c r="AG27" s="72"/>
      <c r="AH27" s="73"/>
      <c r="AI27" s="72"/>
      <c r="AJ27" s="72"/>
      <c r="AK27" s="72"/>
      <c r="AL27" s="72"/>
      <c r="AM27" s="72"/>
      <c r="AN27" s="72"/>
      <c r="AO27" s="72"/>
      <c r="AP27" s="59"/>
      <c r="AQ27" s="78" t="s">
        <v>7</v>
      </c>
      <c r="AR27" s="70"/>
      <c r="AS27" s="72"/>
      <c r="AT27" s="72"/>
      <c r="AU27" s="69"/>
      <c r="AV27" s="71"/>
      <c r="AW27" s="69"/>
      <c r="AX27" s="69"/>
      <c r="AY27" s="69"/>
      <c r="AZ27" s="69"/>
      <c r="BA27" s="69"/>
      <c r="BB27" s="69"/>
    </row>
    <row r="28" spans="1:54" x14ac:dyDescent="0.25">
      <c r="A28" s="25" t="s">
        <v>11</v>
      </c>
      <c r="B28" s="70"/>
      <c r="C28" s="72"/>
      <c r="D28" s="72"/>
      <c r="E28" s="72"/>
      <c r="F28" s="73"/>
      <c r="G28" s="72"/>
      <c r="H28" s="72"/>
      <c r="I28" s="72"/>
      <c r="J28" s="72"/>
      <c r="K28" s="72"/>
      <c r="L28" s="72"/>
      <c r="M28" s="72"/>
      <c r="N28" s="59"/>
      <c r="O28" s="25" t="s">
        <v>11</v>
      </c>
      <c r="P28" s="70"/>
      <c r="Q28" s="72"/>
      <c r="R28" s="72"/>
      <c r="S28" s="69"/>
      <c r="T28" s="71"/>
      <c r="U28" s="69"/>
      <c r="V28" s="69"/>
      <c r="W28" s="69"/>
      <c r="X28" s="69"/>
      <c r="Y28" s="69"/>
      <c r="Z28" s="69"/>
      <c r="AA28" s="69"/>
      <c r="AC28" s="79" t="s">
        <v>11</v>
      </c>
      <c r="AD28" s="70"/>
      <c r="AE28" s="72"/>
      <c r="AF28" s="72"/>
      <c r="AG28" s="72"/>
      <c r="AH28" s="73"/>
      <c r="AI28" s="72"/>
      <c r="AJ28" s="72"/>
      <c r="AK28" s="72"/>
      <c r="AL28" s="72"/>
      <c r="AM28" s="72"/>
      <c r="AN28" s="72"/>
      <c r="AO28" s="72"/>
      <c r="AP28" s="59"/>
      <c r="AQ28" s="78" t="s">
        <v>11</v>
      </c>
      <c r="AR28" s="70"/>
      <c r="AS28" s="72"/>
      <c r="AT28" s="72"/>
      <c r="AU28" s="69"/>
      <c r="AV28" s="71"/>
      <c r="AW28" s="69"/>
      <c r="AX28" s="69"/>
      <c r="AY28" s="69"/>
      <c r="AZ28" s="69"/>
      <c r="BA28" s="69"/>
      <c r="BB28" s="69"/>
    </row>
    <row r="29" spans="1:54" x14ac:dyDescent="0.25">
      <c r="A29" s="17" t="s">
        <v>13</v>
      </c>
      <c r="B29" s="70"/>
      <c r="C29" s="72"/>
      <c r="D29" s="72"/>
      <c r="E29" s="72"/>
      <c r="F29" s="71"/>
      <c r="G29" s="69"/>
      <c r="H29" s="69"/>
      <c r="I29" s="69"/>
      <c r="J29" s="69"/>
      <c r="K29" s="69"/>
      <c r="L29" s="69"/>
      <c r="M29" s="69"/>
      <c r="N29" s="59"/>
      <c r="O29" s="17" t="s">
        <v>13</v>
      </c>
      <c r="P29" s="70"/>
      <c r="Q29" s="72"/>
      <c r="R29" s="72"/>
      <c r="S29" s="69"/>
      <c r="T29" s="71"/>
      <c r="U29" s="69"/>
      <c r="V29" s="69"/>
      <c r="W29" s="69"/>
      <c r="X29" s="69"/>
      <c r="Y29" s="69"/>
      <c r="Z29" s="69"/>
      <c r="AA29" s="69"/>
      <c r="AC29" s="79" t="s">
        <v>13</v>
      </c>
      <c r="AD29" s="70"/>
      <c r="AE29" s="72"/>
      <c r="AF29" s="72"/>
      <c r="AG29" s="72"/>
      <c r="AH29" s="71"/>
      <c r="AI29" s="69"/>
      <c r="AJ29" s="69"/>
      <c r="AK29" s="69"/>
      <c r="AL29" s="69"/>
      <c r="AM29" s="69"/>
      <c r="AN29" s="69"/>
      <c r="AO29" s="69"/>
      <c r="AP29" s="59"/>
      <c r="AQ29" s="78" t="s">
        <v>13</v>
      </c>
      <c r="AR29" s="70"/>
      <c r="AS29" s="72"/>
      <c r="AT29" s="72"/>
      <c r="AU29" s="69"/>
      <c r="AV29" s="71"/>
      <c r="AW29" s="69"/>
      <c r="AX29" s="69"/>
      <c r="AY29" s="69"/>
      <c r="AZ29" s="69"/>
      <c r="BA29" s="69"/>
      <c r="BB29" s="69"/>
    </row>
    <row r="30" spans="1:54" x14ac:dyDescent="0.25">
      <c r="A30" s="17" t="s">
        <v>17</v>
      </c>
      <c r="B30" s="70"/>
      <c r="C30" s="72"/>
      <c r="D30" s="72"/>
      <c r="E30" s="72"/>
      <c r="F30" s="73"/>
      <c r="G30" s="72"/>
      <c r="H30" s="72"/>
      <c r="I30" s="72"/>
      <c r="J30" s="72"/>
      <c r="K30" s="72"/>
      <c r="L30" s="72"/>
      <c r="M30" s="72"/>
      <c r="N30" s="59"/>
      <c r="O30" s="17" t="s">
        <v>17</v>
      </c>
      <c r="P30" s="70"/>
      <c r="Q30" s="72"/>
      <c r="R30" s="72"/>
      <c r="S30" s="69"/>
      <c r="T30" s="71"/>
      <c r="U30" s="69"/>
      <c r="V30" s="69"/>
      <c r="W30" s="69"/>
      <c r="X30" s="69"/>
      <c r="Y30" s="69"/>
      <c r="Z30" s="69"/>
      <c r="AA30" s="69"/>
      <c r="AC30" s="79" t="s">
        <v>57</v>
      </c>
      <c r="AD30" s="70"/>
      <c r="AE30" s="72"/>
      <c r="AF30" s="72"/>
      <c r="AG30" s="72"/>
      <c r="AH30" s="73"/>
      <c r="AI30" s="72"/>
      <c r="AJ30" s="72"/>
      <c r="AK30" s="72"/>
      <c r="AL30" s="72"/>
      <c r="AM30" s="72"/>
      <c r="AN30" s="72"/>
      <c r="AO30" s="72"/>
      <c r="AP30" s="59"/>
      <c r="AQ30" s="78" t="s">
        <v>17</v>
      </c>
      <c r="AR30" s="70"/>
      <c r="AS30" s="72"/>
      <c r="AT30" s="72"/>
      <c r="AU30" s="69"/>
      <c r="AV30" s="71"/>
      <c r="AW30" s="69"/>
      <c r="AX30" s="69"/>
      <c r="AY30" s="69"/>
      <c r="AZ30" s="69"/>
      <c r="BA30" s="69"/>
      <c r="BB30" s="69"/>
    </row>
    <row r="31" spans="1:54" x14ac:dyDescent="0.25">
      <c r="A31" s="17" t="s">
        <v>21</v>
      </c>
      <c r="B31" s="70"/>
      <c r="C31" s="72"/>
      <c r="D31" s="72"/>
      <c r="E31" s="72"/>
      <c r="F31" s="73"/>
      <c r="G31" s="72"/>
      <c r="H31" s="72"/>
      <c r="I31" s="72"/>
      <c r="J31" s="72"/>
      <c r="K31" s="72"/>
      <c r="L31" s="72"/>
      <c r="M31" s="72"/>
      <c r="N31" s="59"/>
      <c r="O31" s="17" t="s">
        <v>21</v>
      </c>
      <c r="P31" s="70"/>
      <c r="Q31" s="72"/>
      <c r="R31" s="72"/>
      <c r="S31" s="69"/>
      <c r="T31" s="71"/>
      <c r="U31" s="69"/>
      <c r="V31" s="69"/>
      <c r="W31" s="69"/>
      <c r="X31" s="69"/>
      <c r="Y31" s="69"/>
      <c r="Z31" s="69"/>
      <c r="AA31" s="69"/>
      <c r="AC31" s="79" t="s">
        <v>21</v>
      </c>
      <c r="AD31" s="70"/>
      <c r="AE31" s="72"/>
      <c r="AF31" s="72"/>
      <c r="AG31" s="72"/>
      <c r="AH31" s="73"/>
      <c r="AI31" s="72"/>
      <c r="AJ31" s="72"/>
      <c r="AK31" s="72"/>
      <c r="AL31" s="72"/>
      <c r="AM31" s="72"/>
      <c r="AN31" s="72"/>
      <c r="AO31" s="72"/>
      <c r="AP31" s="59"/>
      <c r="AQ31" s="78" t="s">
        <v>21</v>
      </c>
      <c r="AR31" s="70"/>
      <c r="AS31" s="72"/>
      <c r="AT31" s="72"/>
      <c r="AU31" s="69"/>
      <c r="AV31" s="71"/>
      <c r="AW31" s="69"/>
      <c r="AX31" s="69"/>
      <c r="AY31" s="69"/>
      <c r="AZ31" s="69"/>
      <c r="BA31" s="69"/>
      <c r="BB31" s="69"/>
    </row>
    <row r="32" spans="1:54" x14ac:dyDescent="0.25">
      <c r="A32" s="10" t="s">
        <v>25</v>
      </c>
      <c r="B32" s="70"/>
      <c r="C32" s="72"/>
      <c r="D32" s="72"/>
      <c r="E32" s="72"/>
      <c r="F32" s="73"/>
      <c r="G32" s="72"/>
      <c r="H32" s="72"/>
      <c r="I32" s="72"/>
      <c r="J32" s="72"/>
      <c r="K32" s="72"/>
      <c r="L32" s="72"/>
      <c r="M32" s="72"/>
      <c r="N32" s="59"/>
      <c r="O32" s="10" t="s">
        <v>25</v>
      </c>
      <c r="P32" s="70"/>
      <c r="Q32" s="72"/>
      <c r="R32" s="72"/>
      <c r="S32" s="72"/>
      <c r="T32" s="73"/>
      <c r="U32" s="72"/>
      <c r="V32" s="72"/>
      <c r="W32" s="72"/>
      <c r="X32" s="72"/>
      <c r="Y32" s="72"/>
      <c r="Z32" s="72"/>
      <c r="AA32" s="69"/>
      <c r="AC32" s="79" t="s">
        <v>25</v>
      </c>
      <c r="AD32" s="70"/>
      <c r="AE32" s="72"/>
      <c r="AF32" s="72"/>
      <c r="AG32" s="72"/>
      <c r="AH32" s="73"/>
      <c r="AI32" s="72"/>
      <c r="AJ32" s="72"/>
      <c r="AK32" s="72"/>
      <c r="AL32" s="72"/>
      <c r="AM32" s="72"/>
      <c r="AN32" s="72"/>
      <c r="AO32" s="72"/>
      <c r="AP32" s="59"/>
      <c r="AQ32" s="78" t="s">
        <v>25</v>
      </c>
      <c r="AR32" s="70"/>
      <c r="AS32" s="72"/>
      <c r="AT32" s="72"/>
      <c r="AU32" s="72"/>
      <c r="AV32" s="73"/>
      <c r="AW32" s="72"/>
      <c r="AX32" s="72"/>
      <c r="AY32" s="72"/>
      <c r="AZ32" s="72"/>
      <c r="BA32" s="72"/>
      <c r="BB32" s="69"/>
    </row>
    <row r="33" spans="3:14" x14ac:dyDescent="0.25">
      <c r="N33" s="59"/>
    </row>
    <row r="36" spans="3:14" x14ac:dyDescent="0.25">
      <c r="C36" t="s">
        <v>58</v>
      </c>
    </row>
  </sheetData>
  <mergeCells count="12">
    <mergeCell ref="AQ1:BB1"/>
    <mergeCell ref="AD1:AO1"/>
    <mergeCell ref="AD2:AH2"/>
    <mergeCell ref="AI2:AN2"/>
    <mergeCell ref="AR2:AV2"/>
    <mergeCell ref="AW2:BA2"/>
    <mergeCell ref="A1:L1"/>
    <mergeCell ref="O1:Z1"/>
    <mergeCell ref="B2:F2"/>
    <mergeCell ref="G2:L2"/>
    <mergeCell ref="P2:T2"/>
    <mergeCell ref="U2:Z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E187"/>
  <sheetViews>
    <sheetView tabSelected="1" zoomScale="40" zoomScaleNormal="40" workbookViewId="0">
      <selection activeCell="EJ105" sqref="EJ105"/>
    </sheetView>
  </sheetViews>
  <sheetFormatPr defaultRowHeight="15" x14ac:dyDescent="0.25"/>
  <cols>
    <col min="1" max="1" width="8.85546875" style="3"/>
    <col min="2" max="2" width="8.85546875" style="3" customWidth="1"/>
    <col min="3" max="3" width="7.42578125" style="3" customWidth="1"/>
    <col min="4" max="4" width="9.28515625" style="5" bestFit="1" customWidth="1"/>
    <col min="5" max="5" width="8.5703125" style="1" customWidth="1"/>
    <col min="6" max="6" width="9.5703125" style="1" bestFit="1" customWidth="1"/>
    <col min="7" max="8" width="9.5703125" style="1" customWidth="1"/>
    <col min="9" max="9" width="8.5703125" style="1" bestFit="1" customWidth="1"/>
    <col min="10" max="10" width="10.28515625" style="1" customWidth="1"/>
    <col min="11" max="11" width="9.5703125" style="1" customWidth="1"/>
    <col min="12" max="12" width="9.5703125" style="1" hidden="1" customWidth="1"/>
    <col min="13" max="13" width="8.28515625" style="1" hidden="1" customWidth="1"/>
    <col min="14" max="14" width="8.28515625" style="7" hidden="1" customWidth="1"/>
    <col min="15" max="15" width="8.85546875" style="3" customWidth="1"/>
    <col min="16" max="16" width="7.42578125" style="3" customWidth="1"/>
    <col min="17" max="17" width="9.28515625" style="35" bestFit="1" customWidth="1"/>
    <col min="18" max="18" width="9" style="7" customWidth="1"/>
    <col min="19" max="19" width="9.5703125" style="1" bestFit="1" customWidth="1"/>
    <col min="20" max="21" width="9.5703125" style="1" customWidth="1"/>
    <col min="22" max="22" width="8.28515625" style="1" customWidth="1"/>
    <col min="23" max="23" width="10.7109375" style="1" customWidth="1"/>
    <col min="24" max="24" width="8.28515625" style="1" customWidth="1"/>
    <col min="25" max="26" width="8.28515625" style="1" hidden="1" customWidth="1"/>
    <col min="27" max="27" width="8.5703125" style="7" hidden="1" customWidth="1"/>
    <col min="28" max="29" width="8.85546875" style="3" customWidth="1"/>
    <col min="30" max="30" width="9.28515625" style="35" bestFit="1" customWidth="1"/>
    <col min="31" max="31" width="8.42578125" style="7" bestFit="1" customWidth="1"/>
    <col min="32" max="32" width="9.5703125" style="1" bestFit="1" customWidth="1"/>
    <col min="33" max="34" width="9.5703125" style="1" customWidth="1"/>
    <col min="35" max="35" width="8.28515625" style="1" customWidth="1"/>
    <col min="36" max="36" width="10.7109375" style="1" customWidth="1"/>
    <col min="37" max="37" width="8.85546875" style="1" customWidth="1"/>
    <col min="38" max="39" width="8.28515625" style="1" hidden="1" customWidth="1"/>
    <col min="40" max="40" width="8.5703125" style="7" hidden="1" customWidth="1"/>
    <col min="41" max="42" width="8.85546875" style="3" customWidth="1"/>
    <col min="43" max="43" width="9.28515625" style="35" bestFit="1" customWidth="1"/>
    <col min="44" max="44" width="8.42578125" style="7" bestFit="1" customWidth="1"/>
    <col min="45" max="45" width="9.5703125" style="1" bestFit="1" customWidth="1"/>
    <col min="46" max="47" width="9.5703125" style="1" customWidth="1"/>
    <col min="48" max="48" width="8.28515625" style="1" customWidth="1"/>
    <col min="49" max="49" width="10.7109375" style="1" customWidth="1"/>
    <col min="50" max="50" width="8.28515625" style="1" customWidth="1"/>
    <col min="51" max="52" width="8.28515625" style="1" hidden="1" customWidth="1"/>
    <col min="53" max="53" width="8.5703125" style="7" hidden="1" customWidth="1"/>
    <col min="54" max="54" width="8.7109375" style="3" customWidth="1"/>
    <col min="55" max="55" width="8.85546875" style="3" customWidth="1"/>
    <col min="56" max="56" width="9.28515625" style="35" bestFit="1" customWidth="1"/>
    <col min="57" max="57" width="8.7109375" style="7" bestFit="1" customWidth="1"/>
    <col min="58" max="58" width="9.5703125" style="1" bestFit="1" customWidth="1"/>
    <col min="59" max="60" width="9.5703125" style="1" customWidth="1"/>
    <col min="61" max="61" width="8.28515625" style="1" customWidth="1"/>
    <col min="62" max="62" width="10.7109375" style="1" customWidth="1"/>
    <col min="63" max="63" width="8.28515625" style="1" customWidth="1"/>
    <col min="64" max="65" width="8.85546875" style="3" customWidth="1"/>
    <col min="66" max="66" width="9.28515625" style="35" bestFit="1" customWidth="1"/>
    <col min="67" max="67" width="12.7109375" style="7" bestFit="1" customWidth="1"/>
    <col min="68" max="68" width="9.5703125" style="1" bestFit="1" customWidth="1"/>
    <col min="69" max="70" width="9.5703125" style="1" customWidth="1"/>
    <col min="71" max="71" width="8.28515625" style="1" customWidth="1"/>
    <col min="72" max="72" width="10.7109375" style="1" customWidth="1"/>
    <col min="73" max="73" width="8.28515625" style="1" customWidth="1"/>
    <col min="74" max="75" width="8.85546875" style="3" customWidth="1"/>
    <col min="76" max="76" width="9.28515625" style="35" bestFit="1" customWidth="1"/>
    <col min="77" max="77" width="12.7109375" style="7" bestFit="1" customWidth="1"/>
    <col min="78" max="78" width="9.5703125" style="1" bestFit="1" customWidth="1"/>
    <col min="79" max="80" width="9.5703125" style="1" customWidth="1"/>
    <col min="81" max="81" width="8.28515625" style="1" customWidth="1"/>
    <col min="82" max="82" width="10.7109375" style="1" customWidth="1"/>
    <col min="83" max="83" width="8.28515625" style="1" customWidth="1"/>
    <col min="84" max="85" width="8.85546875" style="3" customWidth="1"/>
    <col min="86" max="86" width="9.28515625" style="35" bestFit="1" customWidth="1"/>
    <col min="87" max="87" width="12.7109375" style="8" bestFit="1" customWidth="1"/>
    <col min="88" max="88" width="9.5703125" style="1" bestFit="1" customWidth="1"/>
    <col min="89" max="90" width="9.5703125" style="1" customWidth="1"/>
    <col min="91" max="91" width="8.28515625" style="1" customWidth="1"/>
    <col min="92" max="92" width="10.7109375" style="1" customWidth="1"/>
    <col min="93" max="93" width="8.28515625" style="1" customWidth="1"/>
    <col min="94" max="95" width="8.85546875" style="3" customWidth="1"/>
    <col min="96" max="96" width="9.28515625" style="35" bestFit="1" customWidth="1"/>
    <col min="97" max="97" width="10" style="8" customWidth="1"/>
    <col min="98" max="98" width="9.5703125" style="1" bestFit="1" customWidth="1"/>
    <col min="99" max="100" width="9.5703125" style="1" customWidth="1"/>
    <col min="101" max="101" width="8.28515625" style="1" customWidth="1"/>
    <col min="102" max="102" width="10.7109375" style="1" customWidth="1"/>
    <col min="103" max="103" width="8.28515625" style="1" customWidth="1"/>
    <col min="104" max="104" width="8.85546875" style="3" customWidth="1"/>
    <col min="105" max="105" width="7.42578125" style="3" customWidth="1"/>
    <col min="106" max="106" width="9.28515625" style="35" bestFit="1" customWidth="1"/>
    <col min="107" max="107" width="8.5703125" style="1" customWidth="1"/>
    <col min="108" max="108" width="9.5703125" style="1" bestFit="1" customWidth="1"/>
    <col min="109" max="110" width="9.5703125" style="1" customWidth="1"/>
    <col min="111" max="111" width="8.28515625" style="1" customWidth="1"/>
    <col min="112" max="112" width="10.7109375" style="1" customWidth="1"/>
    <col min="113" max="113" width="8.28515625" style="1" customWidth="1"/>
    <col min="114" max="114" width="8.85546875" style="3" customWidth="1"/>
    <col min="115" max="115" width="7.42578125" style="3" customWidth="1"/>
    <col min="116" max="116" width="10.5703125" style="3" bestFit="1" customWidth="1"/>
    <col min="117" max="117" width="8.5703125" style="1" customWidth="1"/>
    <col min="118" max="118" width="9.5703125" style="1" bestFit="1" customWidth="1"/>
    <col min="119" max="120" width="9.5703125" style="1" customWidth="1"/>
    <col min="121" max="121" width="8.28515625" style="1" customWidth="1"/>
    <col min="122" max="122" width="10.7109375" style="1" customWidth="1"/>
    <col min="123" max="123" width="8.28515625" style="1" customWidth="1"/>
    <col min="124" max="124" width="8.85546875" style="3" customWidth="1"/>
    <col min="125" max="125" width="7.42578125" style="3" customWidth="1"/>
    <col min="126" max="126" width="10.5703125" style="3" bestFit="1" customWidth="1"/>
    <col min="127" max="127" width="8.5703125" style="1" customWidth="1"/>
    <col min="128" max="128" width="9.5703125" style="1" bestFit="1" customWidth="1"/>
    <col min="129" max="130" width="9.5703125" style="1" customWidth="1"/>
    <col min="131" max="131" width="8.28515625" style="1" customWidth="1"/>
    <col min="132" max="132" width="10.7109375" style="1" customWidth="1"/>
    <col min="133" max="133" width="8.28515625" style="1" customWidth="1"/>
    <col min="134" max="135" width="7.28515625" style="3" customWidth="1"/>
  </cols>
  <sheetData>
    <row r="1" spans="1:135" ht="21" x14ac:dyDescent="0.25">
      <c r="B1" s="115" t="s">
        <v>71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6"/>
      <c r="BF1" s="116"/>
      <c r="BG1" s="116"/>
      <c r="BH1" s="116"/>
      <c r="BI1" s="116"/>
      <c r="BJ1" s="116"/>
      <c r="BK1" s="116"/>
      <c r="BL1" s="116"/>
      <c r="BV1" s="116" t="s">
        <v>72</v>
      </c>
      <c r="BW1" s="116"/>
      <c r="BX1" s="116"/>
      <c r="BY1" s="116"/>
      <c r="BZ1" s="116"/>
      <c r="CA1" s="116"/>
      <c r="CB1" s="116"/>
      <c r="CC1" s="116"/>
      <c r="CD1" s="116"/>
      <c r="CE1" s="116"/>
      <c r="CF1" s="116" t="s">
        <v>73</v>
      </c>
      <c r="CG1" s="116"/>
      <c r="CH1" s="116"/>
      <c r="CI1" s="116"/>
      <c r="CJ1" s="116"/>
      <c r="CK1" s="116"/>
      <c r="CL1" s="116"/>
      <c r="CM1" s="116"/>
      <c r="CN1" s="116"/>
      <c r="CO1" s="116"/>
      <c r="CP1" s="116" t="s">
        <v>74</v>
      </c>
      <c r="CQ1" s="116"/>
      <c r="CR1" s="116"/>
      <c r="CS1" s="116"/>
      <c r="CT1" s="116"/>
      <c r="CU1" s="116"/>
      <c r="CV1" s="116"/>
      <c r="CW1" s="116"/>
      <c r="CX1" s="116"/>
      <c r="CY1" s="116"/>
      <c r="CZ1" s="116" t="s">
        <v>75</v>
      </c>
      <c r="DA1" s="116"/>
      <c r="DB1" s="116"/>
      <c r="DC1" s="116"/>
      <c r="DD1" s="116"/>
      <c r="DE1" s="116"/>
      <c r="DF1" s="116"/>
      <c r="DG1" s="116"/>
      <c r="DH1" s="116"/>
      <c r="DI1" s="116"/>
      <c r="DJ1" s="116" t="s">
        <v>76</v>
      </c>
      <c r="DK1" s="116"/>
      <c r="DL1" s="116"/>
      <c r="DM1" s="116"/>
      <c r="DN1" s="116"/>
      <c r="DO1" s="116"/>
      <c r="DP1" s="116"/>
      <c r="DQ1" s="116"/>
      <c r="DR1" s="116"/>
      <c r="DS1" s="116"/>
      <c r="DT1" s="116" t="s">
        <v>77</v>
      </c>
      <c r="DU1" s="116"/>
      <c r="DV1" s="116"/>
      <c r="DW1" s="116"/>
      <c r="DX1" s="116"/>
      <c r="DY1" s="116"/>
      <c r="DZ1" s="116"/>
      <c r="EA1" s="116"/>
      <c r="EB1" s="116"/>
      <c r="EC1" s="116"/>
      <c r="ED1"/>
      <c r="EE1"/>
    </row>
    <row r="2" spans="1:135" s="1" customFormat="1" ht="22.9" customHeight="1" x14ac:dyDescent="0.25">
      <c r="B2" s="127" t="s">
        <v>30</v>
      </c>
      <c r="C2" s="127"/>
      <c r="D2" s="127"/>
      <c r="E2" s="127"/>
      <c r="F2" s="83"/>
      <c r="G2" s="83"/>
      <c r="H2" s="83"/>
      <c r="I2" s="83"/>
      <c r="J2" s="83"/>
      <c r="K2" s="83"/>
      <c r="L2" s="83"/>
      <c r="M2" s="83"/>
      <c r="N2" s="84"/>
      <c r="O2" s="127" t="s">
        <v>46</v>
      </c>
      <c r="P2" s="127"/>
      <c r="Q2" s="127"/>
      <c r="R2" s="127"/>
      <c r="S2" s="83"/>
      <c r="T2" s="83"/>
      <c r="U2" s="83"/>
      <c r="V2" s="83"/>
      <c r="W2" s="83"/>
      <c r="X2" s="83"/>
      <c r="Y2" s="83"/>
      <c r="Z2" s="83"/>
      <c r="AA2" s="84"/>
      <c r="AB2" s="127" t="s">
        <v>47</v>
      </c>
      <c r="AC2" s="127"/>
      <c r="AD2" s="127"/>
      <c r="AE2" s="127"/>
      <c r="AF2" s="83"/>
      <c r="AG2" s="83"/>
      <c r="AH2" s="83"/>
      <c r="AI2" s="83"/>
      <c r="AJ2" s="83"/>
      <c r="AK2" s="83"/>
      <c r="AL2" s="83"/>
      <c r="AM2" s="83"/>
      <c r="AN2" s="84"/>
      <c r="AO2" s="127" t="s">
        <v>31</v>
      </c>
      <c r="AP2" s="127"/>
      <c r="AQ2" s="127"/>
      <c r="AR2" s="127"/>
      <c r="AS2" s="83"/>
      <c r="AT2" s="83"/>
      <c r="AU2" s="83"/>
      <c r="AV2" s="83"/>
      <c r="AW2" s="83"/>
      <c r="AX2" s="83"/>
      <c r="AY2" s="83"/>
      <c r="AZ2" s="83"/>
      <c r="BA2" s="84"/>
      <c r="BB2" s="127" t="s">
        <v>32</v>
      </c>
      <c r="BC2" s="127"/>
      <c r="BD2" s="127"/>
      <c r="BE2" s="127"/>
      <c r="BF2" s="83"/>
      <c r="BG2" s="83"/>
      <c r="BH2" s="83"/>
      <c r="BI2" s="83"/>
      <c r="BJ2" s="83"/>
      <c r="BK2" s="83"/>
      <c r="BL2" s="127" t="s">
        <v>41</v>
      </c>
      <c r="BM2" s="127"/>
      <c r="BN2" s="127"/>
      <c r="BO2" s="127"/>
      <c r="BP2" s="83"/>
      <c r="BQ2" s="83"/>
      <c r="BR2" s="83"/>
      <c r="BS2" s="83"/>
      <c r="BT2" s="83"/>
      <c r="BU2" s="83"/>
      <c r="BV2" s="127" t="s">
        <v>42</v>
      </c>
      <c r="BW2" s="127"/>
      <c r="BX2" s="127"/>
      <c r="BY2" s="127"/>
      <c r="BZ2" s="83"/>
      <c r="CA2" s="83"/>
      <c r="CB2" s="83"/>
      <c r="CC2" s="83"/>
      <c r="CD2" s="83"/>
      <c r="CE2" s="83"/>
      <c r="CF2" s="127" t="s">
        <v>43</v>
      </c>
      <c r="CG2" s="127"/>
      <c r="CH2" s="127"/>
      <c r="CI2" s="127"/>
      <c r="CJ2" s="83"/>
      <c r="CK2" s="83"/>
      <c r="CL2" s="83"/>
      <c r="CM2" s="83"/>
      <c r="CN2" s="83"/>
      <c r="CO2" s="83"/>
      <c r="CP2" s="127" t="s">
        <v>44</v>
      </c>
      <c r="CQ2" s="127"/>
      <c r="CR2" s="127"/>
      <c r="CS2" s="127"/>
      <c r="CT2" s="83"/>
      <c r="CU2" s="83"/>
      <c r="CV2" s="83"/>
      <c r="CW2" s="83"/>
      <c r="CX2" s="83"/>
      <c r="CY2" s="83"/>
      <c r="CZ2" s="127" t="s">
        <v>45</v>
      </c>
      <c r="DA2" s="127"/>
      <c r="DB2" s="127"/>
      <c r="DC2" s="127"/>
      <c r="DD2" s="83"/>
      <c r="DE2" s="83"/>
      <c r="DF2" s="83"/>
      <c r="DG2" s="83"/>
      <c r="DH2" s="83"/>
      <c r="DI2" s="83"/>
      <c r="DJ2" s="127" t="s">
        <v>37</v>
      </c>
      <c r="DK2" s="127"/>
      <c r="DL2" s="127"/>
      <c r="DM2" s="127"/>
      <c r="DN2" s="83"/>
      <c r="DO2" s="83"/>
      <c r="DP2" s="83"/>
      <c r="DQ2" s="83"/>
      <c r="DR2" s="83"/>
      <c r="DS2" s="83"/>
      <c r="DT2" s="127" t="s">
        <v>50</v>
      </c>
      <c r="DU2" s="127"/>
      <c r="DV2" s="127"/>
      <c r="DW2" s="127"/>
      <c r="DX2" s="83"/>
      <c r="DY2" s="83"/>
      <c r="DZ2" s="83"/>
      <c r="EA2" s="83"/>
      <c r="EB2" s="83"/>
      <c r="EC2" s="83"/>
      <c r="ED2" s="2"/>
      <c r="EE2" s="2"/>
    </row>
    <row r="3" spans="1:135" s="6" customFormat="1" ht="15.6" customHeight="1" x14ac:dyDescent="0.25">
      <c r="A3" s="1"/>
      <c r="B3" s="1"/>
      <c r="C3" s="1"/>
      <c r="D3" s="80">
        <v>0</v>
      </c>
      <c r="E3" s="1"/>
      <c r="F3" s="85"/>
      <c r="G3" s="85"/>
      <c r="H3" s="85"/>
      <c r="I3" s="85"/>
      <c r="J3" s="85"/>
      <c r="K3" s="85"/>
      <c r="L3" s="85"/>
      <c r="M3" s="85"/>
      <c r="N3" s="86"/>
      <c r="O3" s="1"/>
      <c r="P3" s="1"/>
      <c r="Q3" s="42">
        <v>3</v>
      </c>
      <c r="R3" s="1"/>
      <c r="S3" s="85"/>
      <c r="T3" s="85"/>
      <c r="U3" s="85"/>
      <c r="V3" s="85"/>
      <c r="W3" s="85"/>
      <c r="X3" s="85"/>
      <c r="Y3" s="85"/>
      <c r="Z3" s="85"/>
      <c r="AA3" s="86"/>
      <c r="AB3" s="1"/>
      <c r="AC3" s="1"/>
      <c r="AD3" s="42">
        <v>5</v>
      </c>
      <c r="AE3" s="1"/>
      <c r="AF3" s="85"/>
      <c r="AG3" s="85"/>
      <c r="AH3" s="85"/>
      <c r="AI3" s="85"/>
      <c r="AJ3" s="85"/>
      <c r="AK3" s="85"/>
      <c r="AL3" s="85"/>
      <c r="AM3" s="85"/>
      <c r="AN3" s="86"/>
      <c r="AO3" s="1"/>
      <c r="AP3" s="1"/>
      <c r="AQ3" s="42">
        <v>6</v>
      </c>
      <c r="AR3" s="1"/>
      <c r="AS3" s="85"/>
      <c r="AT3" s="85"/>
      <c r="AU3" s="85"/>
      <c r="AV3" s="85"/>
      <c r="AW3" s="85"/>
      <c r="AX3" s="85"/>
      <c r="AY3" s="85"/>
      <c r="AZ3" s="85"/>
      <c r="BA3" s="86"/>
      <c r="BB3" s="1"/>
      <c r="BC3" s="1"/>
      <c r="BD3" s="42">
        <v>8</v>
      </c>
      <c r="BE3" s="1"/>
      <c r="BF3" s="85"/>
      <c r="BG3" s="85"/>
      <c r="BH3" s="85"/>
      <c r="BI3" s="85"/>
      <c r="BJ3" s="85"/>
      <c r="BK3" s="85"/>
      <c r="BL3" s="1"/>
      <c r="BM3" s="1"/>
      <c r="BN3" s="42">
        <v>24</v>
      </c>
      <c r="BO3" s="1"/>
      <c r="BP3" s="85"/>
      <c r="BQ3" s="85"/>
      <c r="BR3" s="85"/>
      <c r="BS3" s="85"/>
      <c r="BT3" s="85"/>
      <c r="BU3" s="85"/>
      <c r="BV3" s="1"/>
      <c r="BW3" s="1"/>
      <c r="BX3" s="42">
        <v>48</v>
      </c>
      <c r="BY3" s="1"/>
      <c r="BZ3" s="85"/>
      <c r="CA3" s="85"/>
      <c r="CB3" s="85"/>
      <c r="CC3" s="85"/>
      <c r="CD3" s="85"/>
      <c r="CE3" s="85"/>
      <c r="CF3" s="1"/>
      <c r="CG3" s="1"/>
      <c r="CH3" s="42">
        <v>72</v>
      </c>
      <c r="CI3" s="1"/>
      <c r="CJ3" s="85"/>
      <c r="CK3" s="85"/>
      <c r="CL3" s="85"/>
      <c r="CM3" s="85"/>
      <c r="CN3" s="85"/>
      <c r="CO3" s="85"/>
      <c r="CP3" s="1"/>
      <c r="CQ3" s="1"/>
      <c r="CR3" s="42">
        <v>96</v>
      </c>
      <c r="CS3" s="1"/>
      <c r="CT3" s="85"/>
      <c r="CU3" s="85"/>
      <c r="CV3" s="85"/>
      <c r="CW3" s="85"/>
      <c r="CX3" s="85"/>
      <c r="CY3" s="85"/>
      <c r="CZ3" s="1"/>
      <c r="DA3" s="1"/>
      <c r="DB3" s="42">
        <v>168</v>
      </c>
      <c r="DC3" s="1"/>
      <c r="DD3" s="85"/>
      <c r="DE3" s="85"/>
      <c r="DF3" s="85"/>
      <c r="DG3" s="85"/>
      <c r="DH3" s="85"/>
      <c r="DI3" s="85"/>
      <c r="DJ3" s="1"/>
      <c r="DK3" s="1"/>
      <c r="DL3" s="1"/>
      <c r="DM3" s="1"/>
      <c r="DN3" s="85"/>
      <c r="DO3" s="85"/>
      <c r="DP3" s="85"/>
      <c r="DQ3" s="85"/>
      <c r="DR3" s="85"/>
      <c r="DS3" s="85"/>
      <c r="DT3" s="1"/>
      <c r="DU3" s="1"/>
      <c r="DV3" s="1"/>
      <c r="DW3" s="1"/>
      <c r="DX3" s="85"/>
      <c r="DY3" s="85"/>
      <c r="DZ3" s="85"/>
      <c r="EA3" s="85"/>
      <c r="EB3" s="85"/>
      <c r="EC3" s="85"/>
    </row>
    <row r="4" spans="1:135" s="3" customFormat="1" ht="33" x14ac:dyDescent="0.25">
      <c r="B4" s="52" t="s">
        <v>29</v>
      </c>
      <c r="C4" s="52" t="s">
        <v>64</v>
      </c>
      <c r="D4" s="53" t="s">
        <v>33</v>
      </c>
      <c r="E4" s="54" t="s">
        <v>34</v>
      </c>
      <c r="F4" s="55" t="s">
        <v>48</v>
      </c>
      <c r="G4" s="56" t="s">
        <v>52</v>
      </c>
      <c r="H4" s="57" t="s">
        <v>34</v>
      </c>
      <c r="I4" s="87" t="s">
        <v>59</v>
      </c>
      <c r="J4" s="87" t="s">
        <v>60</v>
      </c>
      <c r="K4" s="87" t="s">
        <v>34</v>
      </c>
      <c r="L4" s="49" t="s">
        <v>49</v>
      </c>
      <c r="M4" s="2" t="s">
        <v>61</v>
      </c>
      <c r="N4" s="88" t="s">
        <v>34</v>
      </c>
      <c r="O4" s="52" t="s">
        <v>29</v>
      </c>
      <c r="P4" s="52" t="s">
        <v>64</v>
      </c>
      <c r="Q4" s="53" t="s">
        <v>33</v>
      </c>
      <c r="R4" s="54" t="s">
        <v>34</v>
      </c>
      <c r="S4" s="55" t="s">
        <v>48</v>
      </c>
      <c r="T4" s="56" t="s">
        <v>52</v>
      </c>
      <c r="U4" s="57" t="s">
        <v>34</v>
      </c>
      <c r="V4" s="87" t="s">
        <v>59</v>
      </c>
      <c r="W4" s="87" t="s">
        <v>60</v>
      </c>
      <c r="X4" s="87" t="s">
        <v>34</v>
      </c>
      <c r="Y4" s="49" t="s">
        <v>49</v>
      </c>
      <c r="Z4" s="2" t="s">
        <v>61</v>
      </c>
      <c r="AA4" s="88" t="s">
        <v>34</v>
      </c>
      <c r="AB4" s="52" t="s">
        <v>29</v>
      </c>
      <c r="AC4" s="52" t="s">
        <v>64</v>
      </c>
      <c r="AD4" s="53" t="s">
        <v>33</v>
      </c>
      <c r="AE4" s="54" t="s">
        <v>34</v>
      </c>
      <c r="AF4" s="55" t="s">
        <v>48</v>
      </c>
      <c r="AG4" s="56" t="s">
        <v>52</v>
      </c>
      <c r="AH4" s="57" t="s">
        <v>34</v>
      </c>
      <c r="AI4" s="87" t="s">
        <v>59</v>
      </c>
      <c r="AJ4" s="87" t="s">
        <v>60</v>
      </c>
      <c r="AK4" s="87" t="s">
        <v>34</v>
      </c>
      <c r="AL4" s="49" t="s">
        <v>49</v>
      </c>
      <c r="AM4" s="2" t="s">
        <v>61</v>
      </c>
      <c r="AN4" s="88" t="s">
        <v>34</v>
      </c>
      <c r="AO4" s="52" t="s">
        <v>29</v>
      </c>
      <c r="AP4" s="52" t="s">
        <v>64</v>
      </c>
      <c r="AQ4" s="53" t="s">
        <v>33</v>
      </c>
      <c r="AR4" s="54" t="s">
        <v>34</v>
      </c>
      <c r="AS4" s="55" t="s">
        <v>48</v>
      </c>
      <c r="AT4" s="56" t="s">
        <v>52</v>
      </c>
      <c r="AU4" s="57" t="s">
        <v>34</v>
      </c>
      <c r="AV4" s="87" t="s">
        <v>59</v>
      </c>
      <c r="AW4" s="87" t="s">
        <v>60</v>
      </c>
      <c r="AX4" s="87" t="s">
        <v>34</v>
      </c>
      <c r="AY4" s="49" t="s">
        <v>49</v>
      </c>
      <c r="AZ4" s="2" t="s">
        <v>61</v>
      </c>
      <c r="BA4" s="88" t="s">
        <v>34</v>
      </c>
      <c r="BB4" s="52" t="s">
        <v>29</v>
      </c>
      <c r="BC4" s="52" t="s">
        <v>64</v>
      </c>
      <c r="BD4" s="53" t="s">
        <v>33</v>
      </c>
      <c r="BE4" s="54" t="s">
        <v>34</v>
      </c>
      <c r="BF4" s="55" t="s">
        <v>48</v>
      </c>
      <c r="BG4" s="56" t="s">
        <v>52</v>
      </c>
      <c r="BH4" s="57" t="s">
        <v>34</v>
      </c>
      <c r="BI4" s="87" t="s">
        <v>59</v>
      </c>
      <c r="BJ4" s="87" t="s">
        <v>60</v>
      </c>
      <c r="BK4" s="87" t="s">
        <v>34</v>
      </c>
      <c r="BL4" s="52" t="s">
        <v>29</v>
      </c>
      <c r="BM4" s="52" t="s">
        <v>64</v>
      </c>
      <c r="BN4" s="53" t="s">
        <v>33</v>
      </c>
      <c r="BO4" s="54" t="s">
        <v>34</v>
      </c>
      <c r="BP4" s="55" t="s">
        <v>48</v>
      </c>
      <c r="BQ4" s="56" t="s">
        <v>52</v>
      </c>
      <c r="BR4" s="57" t="s">
        <v>34</v>
      </c>
      <c r="BS4" s="87" t="s">
        <v>59</v>
      </c>
      <c r="BT4" s="87" t="s">
        <v>60</v>
      </c>
      <c r="BU4" s="87" t="s">
        <v>34</v>
      </c>
      <c r="BV4" s="52" t="s">
        <v>29</v>
      </c>
      <c r="BW4" s="52" t="s">
        <v>64</v>
      </c>
      <c r="BX4" s="53" t="s">
        <v>33</v>
      </c>
      <c r="BY4" s="54" t="s">
        <v>34</v>
      </c>
      <c r="BZ4" s="55" t="s">
        <v>48</v>
      </c>
      <c r="CA4" s="56" t="s">
        <v>52</v>
      </c>
      <c r="CB4" s="57" t="s">
        <v>34</v>
      </c>
      <c r="CC4" s="87" t="s">
        <v>59</v>
      </c>
      <c r="CD4" s="87" t="s">
        <v>60</v>
      </c>
      <c r="CE4" s="87" t="s">
        <v>34</v>
      </c>
      <c r="CF4" s="52" t="s">
        <v>29</v>
      </c>
      <c r="CG4" s="52" t="s">
        <v>64</v>
      </c>
      <c r="CH4" s="53" t="s">
        <v>33</v>
      </c>
      <c r="CI4" s="54" t="s">
        <v>34</v>
      </c>
      <c r="CJ4" s="55" t="s">
        <v>48</v>
      </c>
      <c r="CK4" s="56" t="s">
        <v>52</v>
      </c>
      <c r="CL4" s="57" t="s">
        <v>34</v>
      </c>
      <c r="CM4" s="87" t="s">
        <v>59</v>
      </c>
      <c r="CN4" s="87" t="s">
        <v>60</v>
      </c>
      <c r="CO4" s="87" t="s">
        <v>34</v>
      </c>
      <c r="CP4" s="52" t="s">
        <v>29</v>
      </c>
      <c r="CQ4" s="52" t="s">
        <v>64</v>
      </c>
      <c r="CR4" s="53" t="s">
        <v>33</v>
      </c>
      <c r="CS4" s="54" t="s">
        <v>34</v>
      </c>
      <c r="CT4" s="55" t="s">
        <v>48</v>
      </c>
      <c r="CU4" s="56" t="s">
        <v>52</v>
      </c>
      <c r="CV4" s="57" t="s">
        <v>34</v>
      </c>
      <c r="CW4" s="87" t="s">
        <v>59</v>
      </c>
      <c r="CX4" s="87" t="s">
        <v>60</v>
      </c>
      <c r="CY4" s="87" t="s">
        <v>34</v>
      </c>
      <c r="CZ4" s="52" t="s">
        <v>29</v>
      </c>
      <c r="DA4" s="52" t="s">
        <v>64</v>
      </c>
      <c r="DB4" s="53" t="s">
        <v>33</v>
      </c>
      <c r="DC4" s="54" t="s">
        <v>34</v>
      </c>
      <c r="DD4" s="55" t="s">
        <v>48</v>
      </c>
      <c r="DE4" s="56" t="s">
        <v>52</v>
      </c>
      <c r="DF4" s="57" t="s">
        <v>34</v>
      </c>
      <c r="DG4" s="87" t="s">
        <v>59</v>
      </c>
      <c r="DH4" s="87" t="s">
        <v>60</v>
      </c>
      <c r="DI4" s="87" t="s">
        <v>34</v>
      </c>
      <c r="DJ4" s="52" t="s">
        <v>29</v>
      </c>
      <c r="DK4" s="52" t="s">
        <v>64</v>
      </c>
      <c r="DL4" s="53" t="s">
        <v>33</v>
      </c>
      <c r="DM4" s="54" t="s">
        <v>34</v>
      </c>
      <c r="DN4" s="55" t="s">
        <v>48</v>
      </c>
      <c r="DO4" s="56" t="s">
        <v>52</v>
      </c>
      <c r="DP4" s="57" t="s">
        <v>34</v>
      </c>
      <c r="DQ4" s="87" t="s">
        <v>59</v>
      </c>
      <c r="DR4" s="87" t="s">
        <v>60</v>
      </c>
      <c r="DS4" s="87" t="s">
        <v>34</v>
      </c>
      <c r="DT4" s="52" t="s">
        <v>29</v>
      </c>
      <c r="DU4" s="52" t="s">
        <v>64</v>
      </c>
      <c r="DV4" s="53" t="s">
        <v>33</v>
      </c>
      <c r="DW4" s="54" t="s">
        <v>34</v>
      </c>
      <c r="DX4" s="55" t="s">
        <v>48</v>
      </c>
      <c r="DY4" s="56" t="s">
        <v>52</v>
      </c>
      <c r="DZ4" s="57" t="s">
        <v>34</v>
      </c>
      <c r="EA4" s="87" t="s">
        <v>59</v>
      </c>
      <c r="EB4" s="87" t="s">
        <v>60</v>
      </c>
      <c r="EC4" s="87" t="s">
        <v>34</v>
      </c>
    </row>
    <row r="5" spans="1:135" s="3" customFormat="1" ht="30" x14ac:dyDescent="0.25">
      <c r="B5" s="34"/>
      <c r="C5" s="4"/>
      <c r="D5" s="34" t="s">
        <v>65</v>
      </c>
      <c r="E5" s="49"/>
      <c r="F5" s="51" t="s">
        <v>51</v>
      </c>
      <c r="G5" s="51" t="s">
        <v>51</v>
      </c>
      <c r="H5" s="51"/>
      <c r="I5" s="89" t="s">
        <v>62</v>
      </c>
      <c r="J5" s="89" t="s">
        <v>62</v>
      </c>
      <c r="K5" s="51"/>
      <c r="L5" s="2" t="s">
        <v>63</v>
      </c>
      <c r="M5" s="2" t="s">
        <v>63</v>
      </c>
      <c r="N5" s="90"/>
      <c r="O5" s="34"/>
      <c r="P5" s="4"/>
      <c r="Q5" s="34" t="s">
        <v>65</v>
      </c>
      <c r="R5" s="49"/>
      <c r="S5" s="51" t="s">
        <v>51</v>
      </c>
      <c r="T5" s="51" t="s">
        <v>51</v>
      </c>
      <c r="U5" s="51"/>
      <c r="V5" s="89" t="s">
        <v>62</v>
      </c>
      <c r="W5" s="89" t="s">
        <v>62</v>
      </c>
      <c r="X5" s="51"/>
      <c r="Y5" s="2" t="s">
        <v>63</v>
      </c>
      <c r="Z5" s="2" t="s">
        <v>63</v>
      </c>
      <c r="AA5" s="90"/>
      <c r="AB5" s="34"/>
      <c r="AC5" s="4"/>
      <c r="AD5" s="34" t="s">
        <v>65</v>
      </c>
      <c r="AE5" s="49"/>
      <c r="AF5" s="51" t="s">
        <v>51</v>
      </c>
      <c r="AG5" s="51" t="s">
        <v>51</v>
      </c>
      <c r="AH5" s="51"/>
      <c r="AI5" s="89" t="s">
        <v>62</v>
      </c>
      <c r="AJ5" s="89" t="s">
        <v>62</v>
      </c>
      <c r="AK5" s="51"/>
      <c r="AL5" s="2" t="s">
        <v>63</v>
      </c>
      <c r="AM5" s="2" t="s">
        <v>63</v>
      </c>
      <c r="AN5" s="90"/>
      <c r="AO5" s="34"/>
      <c r="AP5" s="4"/>
      <c r="AQ5" s="34" t="s">
        <v>65</v>
      </c>
      <c r="AR5" s="49"/>
      <c r="AS5" s="51" t="s">
        <v>51</v>
      </c>
      <c r="AT5" s="51" t="s">
        <v>51</v>
      </c>
      <c r="AU5" s="51"/>
      <c r="AV5" s="89" t="s">
        <v>62</v>
      </c>
      <c r="AW5" s="89" t="s">
        <v>62</v>
      </c>
      <c r="AX5" s="51"/>
      <c r="AY5" s="2" t="s">
        <v>63</v>
      </c>
      <c r="AZ5" s="2" t="s">
        <v>63</v>
      </c>
      <c r="BA5" s="90"/>
      <c r="BB5" s="34"/>
      <c r="BC5" s="4"/>
      <c r="BD5" s="34" t="s">
        <v>65</v>
      </c>
      <c r="BE5" s="49"/>
      <c r="BF5" s="51" t="s">
        <v>51</v>
      </c>
      <c r="BG5" s="51" t="s">
        <v>51</v>
      </c>
      <c r="BH5" s="51"/>
      <c r="BI5" s="89" t="s">
        <v>62</v>
      </c>
      <c r="BJ5" s="89" t="s">
        <v>62</v>
      </c>
      <c r="BK5" s="51"/>
      <c r="BL5" s="34"/>
      <c r="BM5" s="4"/>
      <c r="BN5" s="34" t="s">
        <v>65</v>
      </c>
      <c r="BO5" s="49"/>
      <c r="BP5" s="51" t="s">
        <v>51</v>
      </c>
      <c r="BQ5" s="51" t="s">
        <v>51</v>
      </c>
      <c r="BR5" s="51"/>
      <c r="BS5" s="89" t="s">
        <v>62</v>
      </c>
      <c r="BT5" s="89" t="s">
        <v>62</v>
      </c>
      <c r="BU5" s="51"/>
      <c r="BV5" s="34"/>
      <c r="BW5" s="4"/>
      <c r="BX5" s="34" t="s">
        <v>65</v>
      </c>
      <c r="BY5" s="49"/>
      <c r="BZ5" s="51" t="s">
        <v>51</v>
      </c>
      <c r="CA5" s="51" t="s">
        <v>51</v>
      </c>
      <c r="CB5" s="51"/>
      <c r="CC5" s="89" t="s">
        <v>62</v>
      </c>
      <c r="CD5" s="89" t="s">
        <v>62</v>
      </c>
      <c r="CE5" s="51"/>
      <c r="CF5" s="34"/>
      <c r="CG5" s="4"/>
      <c r="CH5" s="34" t="s">
        <v>65</v>
      </c>
      <c r="CI5" s="49"/>
      <c r="CJ5" s="51" t="s">
        <v>51</v>
      </c>
      <c r="CK5" s="51" t="s">
        <v>51</v>
      </c>
      <c r="CL5" s="51"/>
      <c r="CM5" s="89" t="s">
        <v>62</v>
      </c>
      <c r="CN5" s="89" t="s">
        <v>62</v>
      </c>
      <c r="CO5" s="51"/>
      <c r="CP5" s="34"/>
      <c r="CQ5" s="4"/>
      <c r="CR5" s="34" t="s">
        <v>65</v>
      </c>
      <c r="CS5" s="49"/>
      <c r="CT5" s="51" t="s">
        <v>51</v>
      </c>
      <c r="CU5" s="51" t="s">
        <v>51</v>
      </c>
      <c r="CV5" s="51"/>
      <c r="CW5" s="89" t="s">
        <v>62</v>
      </c>
      <c r="CX5" s="89" t="s">
        <v>62</v>
      </c>
      <c r="CY5" s="51"/>
      <c r="CZ5" s="34"/>
      <c r="DA5" s="4"/>
      <c r="DB5" s="34" t="s">
        <v>65</v>
      </c>
      <c r="DC5" s="49"/>
      <c r="DD5" s="51" t="s">
        <v>51</v>
      </c>
      <c r="DE5" s="51" t="s">
        <v>51</v>
      </c>
      <c r="DF5" s="51"/>
      <c r="DG5" s="89" t="s">
        <v>62</v>
      </c>
      <c r="DH5" s="89" t="s">
        <v>62</v>
      </c>
      <c r="DI5" s="51"/>
      <c r="DJ5" s="34"/>
      <c r="DK5" s="4"/>
      <c r="DL5" s="34" t="s">
        <v>65</v>
      </c>
      <c r="DM5" s="49"/>
      <c r="DN5" s="51" t="s">
        <v>51</v>
      </c>
      <c r="DO5" s="51" t="s">
        <v>51</v>
      </c>
      <c r="DP5" s="51"/>
      <c r="DQ5" s="89" t="s">
        <v>62</v>
      </c>
      <c r="DR5" s="89" t="s">
        <v>62</v>
      </c>
      <c r="DS5" s="51"/>
      <c r="DT5" s="34"/>
      <c r="DU5" s="4"/>
      <c r="DV5" s="34" t="s">
        <v>65</v>
      </c>
      <c r="DW5" s="49"/>
      <c r="DX5" s="51" t="s">
        <v>51</v>
      </c>
      <c r="DY5" s="51" t="s">
        <v>51</v>
      </c>
      <c r="DZ5" s="51"/>
      <c r="EA5" s="89" t="s">
        <v>62</v>
      </c>
      <c r="EB5" s="89" t="s">
        <v>62</v>
      </c>
      <c r="EC5" s="51"/>
    </row>
    <row r="6" spans="1:135" x14ac:dyDescent="0.25">
      <c r="A6" s="166" t="s">
        <v>0</v>
      </c>
      <c r="B6">
        <v>2.0000000000000001E-4</v>
      </c>
      <c r="C6" s="37">
        <v>2.1296296296296298E-3</v>
      </c>
      <c r="D6" s="114">
        <f>AVERAGE(B6,B7,B8)</f>
        <v>1.3333333333333334E-4</v>
      </c>
      <c r="E6" s="124">
        <f>_xlfn.STDEV.S(B6:B8)</f>
        <v>5.7735026918962585E-5</v>
      </c>
      <c r="F6" s="80">
        <f t="shared" ref="F6:F37" si="0">(B6/(6220*0.61))*1000000</f>
        <v>5.2712034157398134E-2</v>
      </c>
      <c r="G6" s="111">
        <f>AVERAGE(F6,F7,F8)</f>
        <v>3.5141356104932089E-2</v>
      </c>
      <c r="H6" s="111">
        <f>_xlfn.STDEV.S(F6:F8)</f>
        <v>1.5216653555153281E-2</v>
      </c>
      <c r="I6" s="42">
        <f t="shared" ref="I6:I37" si="1">(F6/$F6)*100</f>
        <v>100</v>
      </c>
      <c r="J6" s="112">
        <f>AVERAGE(I6:I8)</f>
        <v>100</v>
      </c>
      <c r="K6" s="111">
        <f>_xlfn.STDEV.S(I6:I8)</f>
        <v>0</v>
      </c>
      <c r="L6" s="80"/>
      <c r="M6" s="81"/>
      <c r="N6" s="48"/>
      <c r="O6">
        <v>2.0000000000000001E-4</v>
      </c>
      <c r="P6" s="37">
        <v>2.6620370370370374E-3</v>
      </c>
      <c r="Q6" s="143">
        <f>AVERAGE(O6,O7,O8)</f>
        <v>6.666666666666667E-5</v>
      </c>
      <c r="R6" s="121">
        <f>_xlfn.STDEV.S(O6:O8)</f>
        <v>1.1547005383792517E-4</v>
      </c>
      <c r="S6" s="80">
        <f t="shared" ref="S6:S37" si="2">(O6/(6220*0.61))*1000000</f>
        <v>5.2712034157398134E-2</v>
      </c>
      <c r="T6" s="111">
        <f>AVERAGE(S6)</f>
        <v>5.2712034157398134E-2</v>
      </c>
      <c r="U6" s="111" t="e">
        <f>_xlfn.STDEV.S(S6)</f>
        <v>#DIV/0!</v>
      </c>
      <c r="V6" s="42">
        <f>(S6/$G6)*100</f>
        <v>150</v>
      </c>
      <c r="W6" s="112">
        <f>AVERAGE(V6)</f>
        <v>150</v>
      </c>
      <c r="X6" s="111" t="e">
        <f>_xlfn.STDEV.S(V6)</f>
        <v>#DIV/0!</v>
      </c>
      <c r="Y6" s="81"/>
      <c r="Z6" s="81"/>
      <c r="AA6" s="48"/>
      <c r="AB6">
        <v>2.0000000000000001E-4</v>
      </c>
      <c r="AC6" s="37">
        <v>3.1944444444444442E-3</v>
      </c>
      <c r="AD6" s="143">
        <f>AVERAGE(AB6,AB8)</f>
        <v>1.5000000000000001E-4</v>
      </c>
      <c r="AE6" s="121">
        <f>_xlfn.STDEV.S(AB6,AB8)</f>
        <v>7.0710678118654754E-5</v>
      </c>
      <c r="AF6" s="80">
        <f>(AB6/(6220*0.61))*1000000</f>
        <v>5.2712034157398134E-2</v>
      </c>
      <c r="AG6" s="111">
        <f>AVERAGE(AF6,AF8)</f>
        <v>3.9534025618048599E-2</v>
      </c>
      <c r="AH6" s="111">
        <f>_xlfn.STDEV.S(AF6:AF8)</f>
        <v>4.0259481093562463E-2</v>
      </c>
      <c r="AI6" s="42">
        <f>(AF6/$G6)*100</f>
        <v>150</v>
      </c>
      <c r="AJ6" s="112">
        <f>AVERAGE(AI6,AI8)</f>
        <v>112.5</v>
      </c>
      <c r="AK6" s="119">
        <f>_xlfn.STDEV.S(AI6,AI8)</f>
        <v>53.033008588991066</v>
      </c>
      <c r="AL6" s="81"/>
      <c r="AM6" s="81"/>
      <c r="AN6" s="48"/>
      <c r="AO6">
        <v>1E-4</v>
      </c>
      <c r="AP6" s="37">
        <v>2.6620370370370374E-3</v>
      </c>
      <c r="AQ6" s="120">
        <f>AVERAGE(AO6,AO7)</f>
        <v>1E-4</v>
      </c>
      <c r="AR6" s="121">
        <f>_xlfn.STDEV.S(AO6:AO7)</f>
        <v>0</v>
      </c>
      <c r="AS6" s="80">
        <f>(AO6/(6220*0.61))*1000000</f>
        <v>2.6356017078699067E-2</v>
      </c>
      <c r="AT6" s="111">
        <f>AVERAGE(AS6,AS7)</f>
        <v>2.6356017078699067E-2</v>
      </c>
      <c r="AU6" s="111">
        <f>_xlfn.STDEV.S(AS6:AS7)</f>
        <v>0</v>
      </c>
      <c r="AV6" s="42">
        <f>(AS6/$G6)*100</f>
        <v>75</v>
      </c>
      <c r="AW6" s="112">
        <f>AVERAGE(AV6:AV7)</f>
        <v>75</v>
      </c>
      <c r="AX6" s="111">
        <f>_xlfn.STDEV.S(AV6:AV7)</f>
        <v>0</v>
      </c>
      <c r="AY6" s="81"/>
      <c r="AZ6" s="81"/>
      <c r="BA6" s="48"/>
      <c r="BB6">
        <v>0</v>
      </c>
      <c r="BC6" s="37">
        <v>3.7268518518518514E-3</v>
      </c>
      <c r="BD6" s="120">
        <f>AVERAGE(BB6,BB7,BB8)</f>
        <v>0</v>
      </c>
      <c r="BE6" s="121">
        <f>_xlfn.STDEV.S(BB6:BB8)</f>
        <v>0</v>
      </c>
      <c r="BF6" s="80">
        <f>(BB6/(6220*0.61))*1000000</f>
        <v>0</v>
      </c>
      <c r="BG6" s="111">
        <f>AVERAGE(BF6,BF7,BF8)</f>
        <v>0</v>
      </c>
      <c r="BH6" s="111">
        <f>_xlfn.STDEV.S(BF6:BF8)</f>
        <v>0</v>
      </c>
      <c r="BI6" s="42">
        <f>(BF6/$G6)*100</f>
        <v>0</v>
      </c>
      <c r="BJ6" s="112">
        <f>AVERAGE(BI6:BI8)</f>
        <v>0</v>
      </c>
      <c r="BK6" s="111">
        <f>_xlfn.STDEV.S(BI6:BI8)</f>
        <v>0</v>
      </c>
      <c r="BL6">
        <v>0</v>
      </c>
      <c r="BM6" s="37">
        <v>2.6620370370370374E-3</v>
      </c>
      <c r="BN6" s="120">
        <f>AVERAGE(BL6,BL7,BL8)</f>
        <v>0</v>
      </c>
      <c r="BO6" s="121">
        <f>_xlfn.STDEV.S(BL6:BL8)</f>
        <v>0</v>
      </c>
      <c r="BP6" s="80">
        <f>(BL6/(6220*0.61))*1000000</f>
        <v>0</v>
      </c>
      <c r="BQ6" s="111">
        <f>AVERAGE(BP6,BP7,BP8)</f>
        <v>0</v>
      </c>
      <c r="BR6" s="111">
        <f>_xlfn.STDEV.S(BP6:BP8)</f>
        <v>0</v>
      </c>
      <c r="BS6" s="42">
        <f>(BP6/$G6)*100</f>
        <v>0</v>
      </c>
      <c r="BT6" s="112">
        <f>AVERAGE(BS6:BS8)</f>
        <v>0</v>
      </c>
      <c r="BU6" s="111">
        <f>_xlfn.STDEV.S(BS6:BS8)</f>
        <v>0</v>
      </c>
      <c r="BV6">
        <v>0</v>
      </c>
      <c r="BW6" s="37">
        <v>2.3958333333333336E-3</v>
      </c>
      <c r="BX6" s="120">
        <f>AVERAGE(BV6,BV7,BV8)</f>
        <v>0</v>
      </c>
      <c r="BY6" s="121">
        <f>_xlfn.STDEV.S(BV6:BV8)</f>
        <v>0</v>
      </c>
      <c r="BZ6" s="80">
        <f>(BV6/(6220*0.61))*1000000</f>
        <v>0</v>
      </c>
      <c r="CA6" s="111">
        <f>AVERAGE(BZ6,BZ7,BZ8)</f>
        <v>0</v>
      </c>
      <c r="CB6" s="111">
        <f>_xlfn.STDEV.S(BZ6:BZ8)</f>
        <v>0</v>
      </c>
      <c r="CC6" s="42">
        <f>(BZ6/$G6)*100</f>
        <v>0</v>
      </c>
      <c r="CD6" s="112">
        <f>AVERAGE(CC6:CC8)</f>
        <v>0</v>
      </c>
      <c r="CE6" s="111">
        <f>_xlfn.STDEV.S(CC6:CC8)</f>
        <v>0</v>
      </c>
      <c r="CF6">
        <v>0</v>
      </c>
      <c r="CG6" s="37">
        <v>1.8634259259259261E-3</v>
      </c>
      <c r="CH6" s="120">
        <f>AVERAGE(CF6,CF7,CF8)</f>
        <v>0</v>
      </c>
      <c r="CI6" s="126">
        <f>_xlfn.STDEV.S(CF6:CF8)</f>
        <v>0</v>
      </c>
      <c r="CJ6" s="80">
        <f>(CF6/(6220*0.61))*1000000</f>
        <v>0</v>
      </c>
      <c r="CK6" s="111">
        <f>AVERAGE(CJ6,CJ7,CJ8)</f>
        <v>0</v>
      </c>
      <c r="CL6" s="111">
        <f>_xlfn.STDEV.S(CJ6:CJ8)</f>
        <v>0</v>
      </c>
      <c r="CM6" s="42">
        <f>(CJ6/$G6)*100</f>
        <v>0</v>
      </c>
      <c r="CN6" s="112">
        <f>AVERAGE(CM6:CM8)</f>
        <v>0</v>
      </c>
      <c r="CO6" s="111">
        <f>_xlfn.STDEV.S(CM6:CM8)</f>
        <v>0</v>
      </c>
      <c r="CP6">
        <v>0</v>
      </c>
      <c r="CQ6" s="37">
        <v>1.5972222222222221E-3</v>
      </c>
      <c r="CR6" s="120">
        <f>AVERAGE(CP6,CP7,CP8)</f>
        <v>0</v>
      </c>
      <c r="CS6" s="126">
        <f>_xlfn.STDEV.S(CP6:CP8)</f>
        <v>0</v>
      </c>
      <c r="CT6" s="80">
        <f>(CP6/(6220*0.61))*1000000</f>
        <v>0</v>
      </c>
      <c r="CU6" s="111">
        <f>AVERAGE(CT6,CT7,CT8)</f>
        <v>0</v>
      </c>
      <c r="CV6" s="111">
        <f>_xlfn.STDEV.S(CT6:CT8)</f>
        <v>0</v>
      </c>
      <c r="CW6" s="42">
        <f>(CT6/$G6)*100</f>
        <v>0</v>
      </c>
      <c r="CX6" s="112">
        <f>AVERAGE(CW6:CW8)</f>
        <v>0</v>
      </c>
      <c r="CY6" s="111">
        <f>_xlfn.STDEV.S(CW6:CW8)</f>
        <v>0</v>
      </c>
      <c r="CZ6">
        <v>0</v>
      </c>
      <c r="DA6" s="37">
        <v>2.3958333333333336E-3</v>
      </c>
      <c r="DB6" s="120">
        <v>0</v>
      </c>
      <c r="DC6" s="124">
        <f>_xlfn.STDEV.S(CZ6:CZ8)</f>
        <v>0</v>
      </c>
      <c r="DD6" s="80">
        <f>(CZ6/(6220*0.61))*1000000</f>
        <v>0</v>
      </c>
      <c r="DE6" s="111">
        <f>AVERAGE(DD6,DD7,DD8)</f>
        <v>0</v>
      </c>
      <c r="DF6" s="111">
        <f>_xlfn.STDEV.S(DD6:DD8)</f>
        <v>0</v>
      </c>
      <c r="DG6" s="42">
        <f>(DD6/$G6)*100</f>
        <v>0</v>
      </c>
      <c r="DH6" s="112">
        <f>AVERAGE(DG6:DG8)</f>
        <v>0</v>
      </c>
      <c r="DI6" s="111">
        <f>_xlfn.STDEV.S(DG6:DG8)</f>
        <v>0</v>
      </c>
      <c r="DJ6">
        <v>0</v>
      </c>
      <c r="DK6" s="37">
        <v>5.5902777777777782E-3</v>
      </c>
      <c r="DL6" s="114">
        <f>AVERAGE(DJ6,DJ7,DJ8)</f>
        <v>0</v>
      </c>
      <c r="DM6" s="124">
        <f>_xlfn.STDEV.S(DJ6:DJ8)</f>
        <v>0</v>
      </c>
      <c r="DN6" s="80">
        <f>(DJ6/(6220*0.61))*1000000</f>
        <v>0</v>
      </c>
      <c r="DO6" s="111">
        <f>AVERAGE(DN6,DN7,DN8)</f>
        <v>0</v>
      </c>
      <c r="DP6" s="111">
        <f>_xlfn.STDEV.S(DN6:DN8)</f>
        <v>0</v>
      </c>
      <c r="DQ6" s="42">
        <f>(DN6/$G6)*100</f>
        <v>0</v>
      </c>
      <c r="DR6" s="112">
        <f>AVERAGE(DQ6:DQ8)</f>
        <v>0</v>
      </c>
      <c r="DS6" s="111">
        <f>_xlfn.STDEV.S(DQ6:DQ8)</f>
        <v>0</v>
      </c>
      <c r="DT6">
        <v>0</v>
      </c>
      <c r="DU6" s="37">
        <v>6.9212962962962969E-3</v>
      </c>
      <c r="DV6" s="114">
        <f>AVERAGE(DT6,DT7,DT8)</f>
        <v>0</v>
      </c>
      <c r="DW6" s="124">
        <f>_xlfn.STDEV.S(DT6:DT8)</f>
        <v>0</v>
      </c>
      <c r="DX6" s="80">
        <f>(DT6/(6220*0.61))*1000000</f>
        <v>0</v>
      </c>
      <c r="DY6" s="111">
        <f>AVERAGE(DX6,DX7,DX8)</f>
        <v>0</v>
      </c>
      <c r="DZ6" s="111">
        <f>_xlfn.STDEV.S(DX6:DX8)</f>
        <v>0</v>
      </c>
      <c r="EA6" s="42">
        <f>(DX6/$G6)*100</f>
        <v>0</v>
      </c>
      <c r="EB6" s="112">
        <f>AVERAGE(EA6:EA8)</f>
        <v>0</v>
      </c>
      <c r="EC6" s="111">
        <f>_xlfn.STDEV.S(EA6:EA8)</f>
        <v>0</v>
      </c>
      <c r="ED6" s="125"/>
      <c r="EE6" s="125"/>
    </row>
    <row r="7" spans="1:135" x14ac:dyDescent="0.25">
      <c r="A7" s="166"/>
      <c r="B7">
        <v>1E-4</v>
      </c>
      <c r="C7" s="37">
        <v>2.1296296296296298E-3</v>
      </c>
      <c r="D7" s="114"/>
      <c r="E7" s="124"/>
      <c r="F7" s="80">
        <f t="shared" si="0"/>
        <v>2.6356017078699067E-2</v>
      </c>
      <c r="G7" s="111"/>
      <c r="H7" s="111"/>
      <c r="I7" s="42">
        <f t="shared" si="1"/>
        <v>100</v>
      </c>
      <c r="J7" s="112"/>
      <c r="K7" s="111"/>
      <c r="L7" s="80"/>
      <c r="M7" s="81"/>
      <c r="N7" s="48"/>
      <c r="O7">
        <v>0</v>
      </c>
      <c r="P7" s="37">
        <v>2.6620370370370374E-3</v>
      </c>
      <c r="Q7" s="143"/>
      <c r="R7" s="121"/>
      <c r="S7" s="80">
        <f t="shared" si="2"/>
        <v>0</v>
      </c>
      <c r="T7" s="111"/>
      <c r="U7" s="111"/>
      <c r="V7" s="42">
        <f>(S7/$G6)*100</f>
        <v>0</v>
      </c>
      <c r="W7" s="112"/>
      <c r="X7" s="111"/>
      <c r="Y7" s="81"/>
      <c r="Z7" s="81"/>
      <c r="AA7" s="48"/>
      <c r="AB7" s="43">
        <v>4.0000000000000002E-4</v>
      </c>
      <c r="AC7" s="37">
        <v>3.1944444444444442E-3</v>
      </c>
      <c r="AD7" s="143"/>
      <c r="AE7" s="121"/>
      <c r="AF7" s="91">
        <f>(AB7/(6220*0.61))*1000000</f>
        <v>0.10542406831479627</v>
      </c>
      <c r="AG7" s="111"/>
      <c r="AH7" s="111"/>
      <c r="AI7" s="92">
        <f>(AF7/$G6)*100</f>
        <v>300</v>
      </c>
      <c r="AJ7" s="112"/>
      <c r="AK7" s="119"/>
      <c r="AL7" s="81"/>
      <c r="AM7" s="81"/>
      <c r="AN7" s="48"/>
      <c r="AO7">
        <v>1E-4</v>
      </c>
      <c r="AP7" s="37">
        <v>2.6620370370370374E-3</v>
      </c>
      <c r="AQ7" s="120"/>
      <c r="AR7" s="121"/>
      <c r="AS7" s="80">
        <f>(AO7/(6220*0.61))*1000000</f>
        <v>2.6356017078699067E-2</v>
      </c>
      <c r="AT7" s="111"/>
      <c r="AU7" s="111"/>
      <c r="AV7" s="42">
        <f>(AS7/$G6)*100</f>
        <v>75</v>
      </c>
      <c r="AW7" s="112"/>
      <c r="AX7" s="111"/>
      <c r="AY7" s="81"/>
      <c r="AZ7" s="81"/>
      <c r="BA7" s="48"/>
      <c r="BB7">
        <v>0</v>
      </c>
      <c r="BC7" s="37">
        <v>3.7268518518518514E-3</v>
      </c>
      <c r="BD7" s="120"/>
      <c r="BE7" s="121"/>
      <c r="BF7" s="80">
        <f>(BB7/(6220*0.61))*1000000</f>
        <v>0</v>
      </c>
      <c r="BG7" s="111"/>
      <c r="BH7" s="111"/>
      <c r="BI7" s="42">
        <f>(BF7/$G6)*100</f>
        <v>0</v>
      </c>
      <c r="BJ7" s="112"/>
      <c r="BK7" s="111"/>
      <c r="BL7">
        <v>0</v>
      </c>
      <c r="BM7" s="37">
        <v>2.6620370370370374E-3</v>
      </c>
      <c r="BN7" s="120"/>
      <c r="BO7" s="121"/>
      <c r="BP7" s="80">
        <f>(BL7/(6220*0.61))*1000000</f>
        <v>0</v>
      </c>
      <c r="BQ7" s="111"/>
      <c r="BR7" s="111"/>
      <c r="BS7" s="42">
        <f>(BP7/$G6)*100</f>
        <v>0</v>
      </c>
      <c r="BT7" s="112"/>
      <c r="BU7" s="111"/>
      <c r="BV7">
        <v>0</v>
      </c>
      <c r="BW7" s="37">
        <v>2.3958333333333336E-3</v>
      </c>
      <c r="BX7" s="120"/>
      <c r="BY7" s="121"/>
      <c r="BZ7" s="80">
        <f>(BV7/(6220*0.61))*1000000</f>
        <v>0</v>
      </c>
      <c r="CA7" s="111"/>
      <c r="CB7" s="111"/>
      <c r="CC7" s="42">
        <f>(BZ7/$G6)*100</f>
        <v>0</v>
      </c>
      <c r="CD7" s="112"/>
      <c r="CE7" s="111"/>
      <c r="CF7">
        <v>0</v>
      </c>
      <c r="CG7" s="37">
        <v>1.8634259259259261E-3</v>
      </c>
      <c r="CH7" s="120"/>
      <c r="CI7" s="126"/>
      <c r="CJ7" s="80">
        <f>(CF7/(6220*0.61))*1000000</f>
        <v>0</v>
      </c>
      <c r="CK7" s="111"/>
      <c r="CL7" s="111"/>
      <c r="CM7" s="42">
        <f>(CJ7/$G6)*100</f>
        <v>0</v>
      </c>
      <c r="CN7" s="112"/>
      <c r="CO7" s="111"/>
      <c r="CP7">
        <v>0</v>
      </c>
      <c r="CQ7" s="37">
        <v>1.5972222222222221E-3</v>
      </c>
      <c r="CR7" s="120"/>
      <c r="CS7" s="126"/>
      <c r="CT7" s="80">
        <f>(CP7/(6220*0.61))*1000000</f>
        <v>0</v>
      </c>
      <c r="CU7" s="111"/>
      <c r="CV7" s="111"/>
      <c r="CW7" s="42">
        <f>(CT7/$G6)*100</f>
        <v>0</v>
      </c>
      <c r="CX7" s="112"/>
      <c r="CY7" s="111"/>
      <c r="CZ7">
        <v>0</v>
      </c>
      <c r="DA7" s="37">
        <v>2.3958333333333336E-3</v>
      </c>
      <c r="DB7" s="120"/>
      <c r="DC7" s="124"/>
      <c r="DD7" s="80">
        <f>(CZ7/(6220*0.61))*1000000</f>
        <v>0</v>
      </c>
      <c r="DE7" s="111"/>
      <c r="DF7" s="111"/>
      <c r="DG7" s="42">
        <f>(DD7/$G6)*100</f>
        <v>0</v>
      </c>
      <c r="DH7" s="112"/>
      <c r="DI7" s="111"/>
      <c r="DJ7">
        <v>0</v>
      </c>
      <c r="DK7" s="37">
        <v>5.5902777777777782E-3</v>
      </c>
      <c r="DL7" s="114"/>
      <c r="DM7" s="124"/>
      <c r="DN7" s="80">
        <f>(DJ7/(6220*0.61))*1000000</f>
        <v>0</v>
      </c>
      <c r="DO7" s="111"/>
      <c r="DP7" s="111"/>
      <c r="DQ7" s="42">
        <f>(DN7/$G6)*100</f>
        <v>0</v>
      </c>
      <c r="DR7" s="112"/>
      <c r="DS7" s="111"/>
      <c r="DT7">
        <v>0</v>
      </c>
      <c r="DU7" s="37">
        <v>6.9212962962962969E-3</v>
      </c>
      <c r="DV7" s="114"/>
      <c r="DW7" s="124"/>
      <c r="DX7" s="80">
        <f>(DT7/(6220*0.61))*1000000</f>
        <v>0</v>
      </c>
      <c r="DY7" s="111"/>
      <c r="DZ7" s="111"/>
      <c r="EA7" s="42">
        <f>(DX7/$G6)*100</f>
        <v>0</v>
      </c>
      <c r="EB7" s="112"/>
      <c r="EC7" s="111"/>
      <c r="ED7" s="125"/>
      <c r="EE7" s="125"/>
    </row>
    <row r="8" spans="1:135" x14ac:dyDescent="0.25">
      <c r="A8" s="166"/>
      <c r="B8">
        <v>1E-4</v>
      </c>
      <c r="C8" s="37">
        <v>2.1296296296296298E-3</v>
      </c>
      <c r="D8" s="114"/>
      <c r="E8" s="124"/>
      <c r="F8" s="80">
        <f t="shared" si="0"/>
        <v>2.6356017078699067E-2</v>
      </c>
      <c r="G8" s="111"/>
      <c r="H8" s="111"/>
      <c r="I8" s="42">
        <f t="shared" si="1"/>
        <v>100</v>
      </c>
      <c r="J8" s="112"/>
      <c r="K8" s="111"/>
      <c r="L8" s="80"/>
      <c r="M8" s="81"/>
      <c r="N8" s="48"/>
      <c r="O8">
        <v>0</v>
      </c>
      <c r="P8" s="37">
        <v>2.6620370370370374E-3</v>
      </c>
      <c r="Q8" s="143"/>
      <c r="R8" s="121"/>
      <c r="S8" s="80">
        <f t="shared" si="2"/>
        <v>0</v>
      </c>
      <c r="T8" s="111"/>
      <c r="U8" s="111"/>
      <c r="V8" s="42">
        <f>(S8/$G6)*100</f>
        <v>0</v>
      </c>
      <c r="W8" s="112"/>
      <c r="X8" s="111"/>
      <c r="Y8" s="81"/>
      <c r="Z8" s="81"/>
      <c r="AA8" s="48"/>
      <c r="AB8">
        <v>1E-4</v>
      </c>
      <c r="AC8" s="37">
        <v>3.1944444444444442E-3</v>
      </c>
      <c r="AD8" s="143"/>
      <c r="AE8" s="121"/>
      <c r="AF8" s="80">
        <f t="shared" ref="AF8:AF71" si="3">(AB8/(6220*0.61))*1000000</f>
        <v>2.6356017078699067E-2</v>
      </c>
      <c r="AG8" s="111"/>
      <c r="AH8" s="111"/>
      <c r="AI8" s="42">
        <f>(AF8/$G6)*100</f>
        <v>75</v>
      </c>
      <c r="AJ8" s="112"/>
      <c r="AK8" s="119"/>
      <c r="AL8" s="81"/>
      <c r="AM8" s="81"/>
      <c r="AN8" s="48"/>
      <c r="AO8">
        <v>0</v>
      </c>
      <c r="AP8" s="37">
        <v>2.6620370370370374E-3</v>
      </c>
      <c r="AQ8" s="120"/>
      <c r="AR8" s="121"/>
      <c r="AS8" s="80">
        <f t="shared" ref="AS8:AS71" si="4">(AO8/(6220*0.61))*1000000</f>
        <v>0</v>
      </c>
      <c r="AT8" s="111"/>
      <c r="AU8" s="111"/>
      <c r="AV8" s="42">
        <f>(AS8/$G6)*100</f>
        <v>0</v>
      </c>
      <c r="AW8" s="112"/>
      <c r="AX8" s="111"/>
      <c r="AY8" s="81"/>
      <c r="AZ8" s="81"/>
      <c r="BA8" s="48"/>
      <c r="BB8">
        <v>0</v>
      </c>
      <c r="BC8" s="37">
        <v>3.7268518518518514E-3</v>
      </c>
      <c r="BD8" s="120"/>
      <c r="BE8" s="121"/>
      <c r="BF8" s="80">
        <f t="shared" ref="BF8:BF71" si="5">(BB8/(6220*0.61))*1000000</f>
        <v>0</v>
      </c>
      <c r="BG8" s="111"/>
      <c r="BH8" s="111"/>
      <c r="BI8" s="42">
        <f>(BF8/$G6)*100</f>
        <v>0</v>
      </c>
      <c r="BJ8" s="112"/>
      <c r="BK8" s="111"/>
      <c r="BL8">
        <v>0</v>
      </c>
      <c r="BM8" s="37">
        <v>2.6620370370370374E-3</v>
      </c>
      <c r="BN8" s="120"/>
      <c r="BO8" s="121"/>
      <c r="BP8" s="80">
        <f t="shared" ref="BP8:BP71" si="6">(BL8/(6220*0.61))*1000000</f>
        <v>0</v>
      </c>
      <c r="BQ8" s="111"/>
      <c r="BR8" s="111"/>
      <c r="BS8" s="42">
        <f>(BP8/$G6)*100</f>
        <v>0</v>
      </c>
      <c r="BT8" s="112"/>
      <c r="BU8" s="111"/>
      <c r="BV8">
        <v>0</v>
      </c>
      <c r="BW8" s="37">
        <v>2.3958333333333336E-3</v>
      </c>
      <c r="BX8" s="120"/>
      <c r="BY8" s="121"/>
      <c r="BZ8" s="80">
        <f t="shared" ref="BZ8:BZ71" si="7">(BV8/(6220*0.61))*1000000</f>
        <v>0</v>
      </c>
      <c r="CA8" s="111"/>
      <c r="CB8" s="111"/>
      <c r="CC8" s="42">
        <f>(BZ8/$G6)*100</f>
        <v>0</v>
      </c>
      <c r="CD8" s="112"/>
      <c r="CE8" s="111"/>
      <c r="CF8">
        <v>0</v>
      </c>
      <c r="CG8" s="37">
        <v>1.8634259259259261E-3</v>
      </c>
      <c r="CH8" s="120"/>
      <c r="CI8" s="126"/>
      <c r="CJ8" s="80">
        <f t="shared" ref="CJ8:CJ71" si="8">(CF8/(6220*0.61))*1000000</f>
        <v>0</v>
      </c>
      <c r="CK8" s="111"/>
      <c r="CL8" s="111"/>
      <c r="CM8" s="42">
        <f>(CJ8/$G6)*100</f>
        <v>0</v>
      </c>
      <c r="CN8" s="112"/>
      <c r="CO8" s="111"/>
      <c r="CP8">
        <v>0</v>
      </c>
      <c r="CQ8" s="37">
        <v>1.5972222222222221E-3</v>
      </c>
      <c r="CR8" s="120"/>
      <c r="CS8" s="126"/>
      <c r="CT8" s="80">
        <f t="shared" ref="CT8:CT71" si="9">(CP8/(6220*0.61))*1000000</f>
        <v>0</v>
      </c>
      <c r="CU8" s="111"/>
      <c r="CV8" s="111"/>
      <c r="CW8" s="42">
        <f>(CT8/$G6)*100</f>
        <v>0</v>
      </c>
      <c r="CX8" s="112"/>
      <c r="CY8" s="111"/>
      <c r="CZ8">
        <v>0</v>
      </c>
      <c r="DA8" s="37">
        <v>2.3958333333333336E-3</v>
      </c>
      <c r="DB8" s="120"/>
      <c r="DC8" s="124"/>
      <c r="DD8" s="80">
        <f t="shared" ref="DD8:DD71" si="10">(CZ8/(6220*0.61))*1000000</f>
        <v>0</v>
      </c>
      <c r="DE8" s="111"/>
      <c r="DF8" s="111"/>
      <c r="DG8" s="42">
        <f>(DD8/$G6)*100</f>
        <v>0</v>
      </c>
      <c r="DH8" s="112"/>
      <c r="DI8" s="111"/>
      <c r="DJ8">
        <v>0</v>
      </c>
      <c r="DK8" s="37">
        <v>5.5902777777777782E-3</v>
      </c>
      <c r="DL8" s="114"/>
      <c r="DM8" s="124"/>
      <c r="DN8" s="80">
        <f t="shared" ref="DN8:DN71" si="11">(DJ8/(6220*0.61))*1000000</f>
        <v>0</v>
      </c>
      <c r="DO8" s="111"/>
      <c r="DP8" s="111"/>
      <c r="DQ8" s="42">
        <f>(DN8/$G6)*100</f>
        <v>0</v>
      </c>
      <c r="DR8" s="112"/>
      <c r="DS8" s="111"/>
      <c r="DT8">
        <v>0</v>
      </c>
      <c r="DU8" s="37">
        <v>6.9212962962962969E-3</v>
      </c>
      <c r="DV8" s="114"/>
      <c r="DW8" s="124"/>
      <c r="DX8" s="80">
        <f t="shared" ref="DX8:DX71" si="12">(DT8/(6220*0.61))*1000000</f>
        <v>0</v>
      </c>
      <c r="DY8" s="111"/>
      <c r="DZ8" s="111"/>
      <c r="EA8" s="42">
        <f>(DX8/$G6)*100</f>
        <v>0</v>
      </c>
      <c r="EB8" s="112"/>
      <c r="EC8" s="111"/>
      <c r="ED8" s="125"/>
      <c r="EE8" s="125"/>
    </row>
    <row r="9" spans="1:135" x14ac:dyDescent="0.25">
      <c r="A9" s="167" t="s">
        <v>1</v>
      </c>
      <c r="B9">
        <v>1.32E-2</v>
      </c>
      <c r="C9" s="37">
        <v>2.1296296296296298E-3</v>
      </c>
      <c r="D9" s="114">
        <f>AVERAGE(B9,B10,B11)</f>
        <v>1.34E-2</v>
      </c>
      <c r="E9" s="124">
        <f>_xlfn.STDEV.S(B9:B11)</f>
        <v>1.2124355652982138E-3</v>
      </c>
      <c r="F9" s="80">
        <f t="shared" si="0"/>
        <v>3.4789942543882773</v>
      </c>
      <c r="G9" s="111">
        <f>AVERAGE(F9,F10,F11)</f>
        <v>3.5317062885456747</v>
      </c>
      <c r="H9" s="111">
        <f>_xlfn.STDEV.S(F9:F11)</f>
        <v>0.31954972465821851</v>
      </c>
      <c r="I9" s="42">
        <f t="shared" si="1"/>
        <v>100</v>
      </c>
      <c r="J9" s="112">
        <f>AVERAGE(I9:I11)</f>
        <v>100</v>
      </c>
      <c r="K9" s="111">
        <f>_xlfn.STDEV.S(I9:I11)</f>
        <v>0</v>
      </c>
      <c r="L9" s="80"/>
      <c r="M9" s="81"/>
      <c r="N9" s="48"/>
      <c r="O9">
        <v>1.5900000000000001E-2</v>
      </c>
      <c r="P9" s="37">
        <v>2.6620370370370374E-3</v>
      </c>
      <c r="Q9" s="120">
        <f>AVERAGE(O9,O10,O11)</f>
        <v>1.5600000000000001E-2</v>
      </c>
      <c r="R9" s="121">
        <f>_xlfn.STDEV.S(O9:O11)</f>
        <v>5.1961524227066411E-4</v>
      </c>
      <c r="S9" s="80">
        <f t="shared" si="2"/>
        <v>4.1906067155131517</v>
      </c>
      <c r="T9" s="111">
        <f>AVERAGE(S9,S10,S11)</f>
        <v>4.1115386642770551</v>
      </c>
      <c r="U9" s="111">
        <f>_xlfn.STDEV.S(S9:S11)</f>
        <v>0.13694988199637928</v>
      </c>
      <c r="V9" s="42">
        <f>(S9/$G9)*100</f>
        <v>118.65671641791047</v>
      </c>
      <c r="W9" s="112">
        <f>AVERAGE(V9:V11)</f>
        <v>116.41791044776123</v>
      </c>
      <c r="X9" s="111">
        <f>_xlfn.STDEV.S(V9:V11)</f>
        <v>3.8777256885870459</v>
      </c>
      <c r="Y9" s="81"/>
      <c r="Z9" s="81"/>
      <c r="AA9" s="48"/>
      <c r="AB9" s="95">
        <v>1.4200000000000001E-2</v>
      </c>
      <c r="AC9" s="96">
        <v>3.1944444444444442E-3</v>
      </c>
      <c r="AD9" s="131">
        <f t="shared" ref="AD9" si="13">AVERAGE(AB9,AB10,AB11)</f>
        <v>1.3066666666666666E-2</v>
      </c>
      <c r="AE9" s="129">
        <f t="shared" ref="AE9" si="14">_xlfn.STDEV.S(AB9:AB11)</f>
        <v>1.0016652800877819E-3</v>
      </c>
      <c r="AF9" s="97">
        <f t="shared" si="3"/>
        <v>3.7425544251752676</v>
      </c>
      <c r="AG9" s="117">
        <f>AVERAGE(AF9,AF10,AF11)</f>
        <v>3.4438528982833447</v>
      </c>
      <c r="AH9" s="117">
        <f>_xlfn.STDEV.S(AF9:AF11)</f>
        <v>0.2639990722913344</v>
      </c>
      <c r="AI9" s="98">
        <f>(AF9/$G9)*100</f>
        <v>105.97014925373136</v>
      </c>
      <c r="AJ9" s="118">
        <f>AVERAGE(AI9:AI11)</f>
        <v>97.512437810945286</v>
      </c>
      <c r="AK9" s="117">
        <f>_xlfn.STDEV.S(AI9:AI11)</f>
        <v>7.475114030505833</v>
      </c>
      <c r="AL9" s="81"/>
      <c r="AM9" s="81"/>
      <c r="AN9" s="48"/>
      <c r="AO9" s="43">
        <v>1.7399999999999999E-2</v>
      </c>
      <c r="AP9" s="37">
        <v>2.6620370370370374E-3</v>
      </c>
      <c r="AQ9" s="120">
        <f>AVERAGE(AO10,AO11)</f>
        <v>1.575E-2</v>
      </c>
      <c r="AR9" s="121">
        <f>_xlfn.STDEV.S(AO10:AO11)</f>
        <v>3.5355339059327408E-4</v>
      </c>
      <c r="AS9" s="91">
        <f t="shared" si="4"/>
        <v>4.5859469716936374</v>
      </c>
      <c r="AT9" s="111">
        <f>AVERAGE(AS10,AS11)</f>
        <v>4.1510726898951029</v>
      </c>
      <c r="AU9" s="111">
        <f>_xlfn.STDEV.S(AS10:AS11)</f>
        <v>9.3182592007083204E-2</v>
      </c>
      <c r="AV9" s="92">
        <f>(AS9/$G9)*100</f>
        <v>129.85074626865671</v>
      </c>
      <c r="AW9" s="112">
        <f>AVERAGE(AV10:AV11)</f>
        <v>117.53731343283582</v>
      </c>
      <c r="AX9" s="111">
        <f>_xlfn.STDEV.S(AV10:AV11)</f>
        <v>2.6384581387557962</v>
      </c>
      <c r="AY9" s="81"/>
      <c r="AZ9" s="81"/>
      <c r="BA9" s="48"/>
      <c r="BB9">
        <v>1.44E-2</v>
      </c>
      <c r="BC9" s="37">
        <v>3.7268518518518514E-3</v>
      </c>
      <c r="BD9" s="120">
        <f>AVERAGE(BB9,BB10)</f>
        <v>1.4450000000000001E-2</v>
      </c>
      <c r="BE9" s="121">
        <f>_xlfn.STDEV.S(BB9:BB10)</f>
        <v>7.0710678118655554E-5</v>
      </c>
      <c r="BF9" s="80">
        <f t="shared" si="5"/>
        <v>3.7952664593326659</v>
      </c>
      <c r="BG9" s="111">
        <f>AVERAGE(BF9,BF10)</f>
        <v>3.8084444678720155</v>
      </c>
      <c r="BH9" s="111">
        <f>_xlfn.STDEV.S(BF9:BF10)</f>
        <v>1.8636518401416328E-2</v>
      </c>
      <c r="BI9" s="42">
        <f>(BF9/$G9)*100</f>
        <v>107.4626865671642</v>
      </c>
      <c r="BJ9" s="112">
        <f>AVERAGE(BI9:BI10)</f>
        <v>107.8358208955224</v>
      </c>
      <c r="BK9" s="111">
        <f>_xlfn.STDEV.S(BI9:BI10)</f>
        <v>0.52769162775114919</v>
      </c>
      <c r="BL9">
        <v>1.6500000000000001E-2</v>
      </c>
      <c r="BM9" s="37">
        <v>2.6620370370370374E-3</v>
      </c>
      <c r="BN9" s="120">
        <f t="shared" ref="BN9" si="15">AVERAGE(BL9,BL10,BL11)</f>
        <v>1.7100000000000001E-2</v>
      </c>
      <c r="BO9" s="121">
        <f t="shared" ref="BO9" si="16">_xlfn.STDEV.S(BL9:BL11)</f>
        <v>5.2915026221291819E-4</v>
      </c>
      <c r="BP9" s="80">
        <f t="shared" si="6"/>
        <v>4.3487428179853467</v>
      </c>
      <c r="BQ9" s="111">
        <f>AVERAGE(BP9,BP10,BP11)</f>
        <v>4.5068789204575408</v>
      </c>
      <c r="BR9" s="111">
        <f>_xlfn.STDEV.S(BP9:BP11)</f>
        <v>0.13946293348081745</v>
      </c>
      <c r="BS9" s="42">
        <f>(BP9/$G9)*100</f>
        <v>123.13432835820899</v>
      </c>
      <c r="BT9" s="112">
        <f>AVERAGE(BS9:BS11)</f>
        <v>127.61194029850749</v>
      </c>
      <c r="BU9" s="111">
        <f t="shared" ref="BU9" si="17">_xlfn.STDEV.S(BS9:BS11)</f>
        <v>3.9488825538277421</v>
      </c>
      <c r="BV9">
        <v>2.1999999999999999E-2</v>
      </c>
      <c r="BW9" s="37">
        <v>2.3958333333333336E-3</v>
      </c>
      <c r="BX9" s="120">
        <f t="shared" ref="BX9" si="18">AVERAGE(BV9,BV10,BV11)</f>
        <v>2.1066666666666668E-2</v>
      </c>
      <c r="BY9" s="121">
        <f t="shared" ref="BY9" si="19">_xlfn.STDEV.S(BV9:BV11)</f>
        <v>9.5043849529221638E-4</v>
      </c>
      <c r="BZ9" s="80">
        <f t="shared" si="7"/>
        <v>5.7983237573137947</v>
      </c>
      <c r="CA9" s="111">
        <f>AVERAGE(BZ9,BZ10,BZ11)</f>
        <v>5.5523342645792697</v>
      </c>
      <c r="CB9" s="111">
        <f>_xlfn.STDEV.S(BZ9:BZ11)</f>
        <v>0.25049773214174714</v>
      </c>
      <c r="CC9" s="42">
        <f>(BZ9/$G9)*100</f>
        <v>164.17910447761196</v>
      </c>
      <c r="CD9" s="112">
        <f>AVERAGE(CC9:CC11)</f>
        <v>157.21393034825871</v>
      </c>
      <c r="CE9" s="111">
        <f t="shared" ref="CE9" si="20">_xlfn.STDEV.S(CC9:CC11)</f>
        <v>7.0928245917329704</v>
      </c>
      <c r="CF9">
        <v>2.07E-2</v>
      </c>
      <c r="CG9" s="37">
        <v>1.8634259259259261E-3</v>
      </c>
      <c r="CH9" s="120">
        <f t="shared" ref="CH9" si="21">AVERAGE(CF9,CF10,CF11)</f>
        <v>2.1299999999999999E-2</v>
      </c>
      <c r="CI9" s="126">
        <f t="shared" ref="CI9" si="22">_xlfn.STDEV.S(CF9:CF11)</f>
        <v>8.7177978870813541E-4</v>
      </c>
      <c r="CJ9" s="80">
        <f t="shared" si="8"/>
        <v>5.4556955352907073</v>
      </c>
      <c r="CK9" s="111">
        <f>AVERAGE(CJ9,CJ10,CJ11)</f>
        <v>5.6138316377629023</v>
      </c>
      <c r="CL9" s="111">
        <f>_xlfn.STDEV.S(CJ9:CJ11)</f>
        <v>0.22976643000056321</v>
      </c>
      <c r="CM9" s="42">
        <f>(CJ9/$G9)*100</f>
        <v>154.47761194029852</v>
      </c>
      <c r="CN9" s="112">
        <f>AVERAGE(CM9:CM11)</f>
        <v>158.95522388059703</v>
      </c>
      <c r="CO9" s="111">
        <f>_xlfn.STDEV.S(CM9:CM11)</f>
        <v>6.5058193187174513</v>
      </c>
      <c r="CP9">
        <v>1.8700000000000001E-2</v>
      </c>
      <c r="CQ9" s="37">
        <v>1.5972222222222221E-3</v>
      </c>
      <c r="CR9" s="120">
        <f>AVERAGE(CP9,CP10)</f>
        <v>1.8849999999999999E-2</v>
      </c>
      <c r="CS9" s="126">
        <f>_xlfn.STDEV.S(CP9:CP10)</f>
        <v>2.1213203435596297E-4</v>
      </c>
      <c r="CT9" s="80">
        <f t="shared" si="9"/>
        <v>4.9285751937167257</v>
      </c>
      <c r="CU9" s="111">
        <f>AVERAGE(CT9,CT10)</f>
        <v>4.9681092193347745</v>
      </c>
      <c r="CV9" s="111">
        <f>_xlfn.STDEV.S(CT9:CT10)</f>
        <v>5.5909555204249922E-2</v>
      </c>
      <c r="CW9" s="42">
        <f>(CT9/$G9)*100</f>
        <v>139.55223880597018</v>
      </c>
      <c r="CX9" s="112">
        <f>AVERAGE(CW9:CW10)</f>
        <v>140.67164179104481</v>
      </c>
      <c r="CY9" s="111">
        <f>_xlfn.STDEV.S(CW9:CW10)</f>
        <v>1.5830748832534676</v>
      </c>
      <c r="CZ9">
        <v>1.7500000000000002E-2</v>
      </c>
      <c r="DA9" s="37">
        <v>2.3958333333333336E-3</v>
      </c>
      <c r="DB9" s="120">
        <f t="shared" ref="DB9" si="23">AVERAGE(CZ9,CZ10,CZ11)</f>
        <v>1.7600000000000001E-2</v>
      </c>
      <c r="DC9" s="124">
        <f t="shared" ref="DC9" si="24">_xlfn.STDEV.S(CZ9:CZ11)</f>
        <v>4.5825756949558464E-4</v>
      </c>
      <c r="DD9" s="80">
        <f t="shared" si="10"/>
        <v>4.6123029887723375</v>
      </c>
      <c r="DE9" s="111">
        <f>AVERAGE(DD9,DD10,DD11)</f>
        <v>4.6386590058510366</v>
      </c>
      <c r="DF9" s="111">
        <f>_xlfn.STDEV.S(DD9:DD11)</f>
        <v>0.12077844328068735</v>
      </c>
      <c r="DG9" s="42">
        <f>(DD9/$G9)*100</f>
        <v>130.59701492537317</v>
      </c>
      <c r="DH9" s="112">
        <f>AVERAGE(DG9:DG11)</f>
        <v>131.34328358208958</v>
      </c>
      <c r="DI9" s="111">
        <f t="shared" ref="DI9" si="25">_xlfn.STDEV.S(DG9:DG11)</f>
        <v>3.4198326081760033</v>
      </c>
      <c r="DJ9">
        <v>5.7000000000000002E-3</v>
      </c>
      <c r="DK9" s="37">
        <v>5.5902777777777782E-3</v>
      </c>
      <c r="DL9" s="114">
        <f t="shared" ref="DL9" si="26">AVERAGE(DJ9,DJ10,DJ11)</f>
        <v>6.1666666666666667E-3</v>
      </c>
      <c r="DM9" s="124">
        <f t="shared" ref="DM9" si="27">_xlfn.STDEV.S(DJ9:DJ11)</f>
        <v>4.5092497528228929E-4</v>
      </c>
      <c r="DN9" s="80">
        <f t="shared" si="11"/>
        <v>1.502292973485847</v>
      </c>
      <c r="DO9" s="111">
        <f>AVERAGE(DN9,DN10,DN11)</f>
        <v>1.6252877198531095</v>
      </c>
      <c r="DP9" s="111">
        <f>_xlfn.STDEV.S(DN9:DN11)</f>
        <v>0.11884586349751976</v>
      </c>
      <c r="DQ9" s="42">
        <f>(DN9/$G9)*100</f>
        <v>42.53731343283583</v>
      </c>
      <c r="DR9" s="112">
        <f>AVERAGE(DQ9:DQ11)</f>
        <v>46.019900497512445</v>
      </c>
      <c r="DS9" s="111">
        <f>_xlfn.STDEV.S(DQ9:DQ11)</f>
        <v>3.3651117558379795</v>
      </c>
      <c r="DT9">
        <v>4.8999999999999998E-3</v>
      </c>
      <c r="DU9" s="37">
        <v>6.9212962962962969E-3</v>
      </c>
      <c r="DV9" s="114">
        <f t="shared" ref="DV9" si="28">AVERAGE(DT9,DT10,DT11)</f>
        <v>4.7333333333333333E-3</v>
      </c>
      <c r="DW9" s="124">
        <f t="shared" ref="DW9" si="29">_xlfn.STDEV.S(DT9:DT11)</f>
        <v>3.7859388972001824E-4</v>
      </c>
      <c r="DX9" s="80">
        <f t="shared" si="12"/>
        <v>1.2914448368562543</v>
      </c>
      <c r="DY9" s="111">
        <f>AVERAGE(DX9,DX10,DX11)</f>
        <v>1.2475181417250891</v>
      </c>
      <c r="DZ9" s="111">
        <f>_xlfn.STDEV.S(DX9:DX11)</f>
        <v>9.9782270233519127E-2</v>
      </c>
      <c r="EA9" s="42">
        <f>(DX9/$G9)*100</f>
        <v>36.567164179104481</v>
      </c>
      <c r="EB9" s="112">
        <f>AVERAGE(EA9:EA11)</f>
        <v>35.323383084577124</v>
      </c>
      <c r="EC9" s="111">
        <f t="shared" ref="EC9" si="30">_xlfn.STDEV.S(EA9:EA11)</f>
        <v>2.8253275352240195</v>
      </c>
      <c r="ED9" s="144"/>
      <c r="EE9" s="144"/>
    </row>
    <row r="10" spans="1:135" x14ac:dyDescent="0.25">
      <c r="A10" s="167"/>
      <c r="B10">
        <v>1.47E-2</v>
      </c>
      <c r="C10" s="37">
        <v>2.1296296296296298E-3</v>
      </c>
      <c r="D10" s="114"/>
      <c r="E10" s="124"/>
      <c r="F10" s="80">
        <f t="shared" si="0"/>
        <v>3.8743345105687625</v>
      </c>
      <c r="G10" s="111"/>
      <c r="H10" s="111"/>
      <c r="I10" s="42">
        <f t="shared" si="1"/>
        <v>100</v>
      </c>
      <c r="J10" s="112"/>
      <c r="K10" s="111"/>
      <c r="L10" s="80"/>
      <c r="M10" s="81"/>
      <c r="N10" s="48"/>
      <c r="O10">
        <v>1.5900000000000001E-2</v>
      </c>
      <c r="P10" s="37">
        <v>2.6620370370370374E-3</v>
      </c>
      <c r="Q10" s="120"/>
      <c r="R10" s="121"/>
      <c r="S10" s="80">
        <f t="shared" si="2"/>
        <v>4.1906067155131517</v>
      </c>
      <c r="T10" s="111"/>
      <c r="U10" s="111"/>
      <c r="V10" s="42">
        <f>(S10/$G9)*100</f>
        <v>118.65671641791047</v>
      </c>
      <c r="W10" s="112"/>
      <c r="X10" s="111"/>
      <c r="Y10" s="81"/>
      <c r="Z10" s="81"/>
      <c r="AA10" s="48"/>
      <c r="AB10" s="99">
        <v>1.2699999999999999E-2</v>
      </c>
      <c r="AC10" s="96">
        <v>3.1944444444444442E-3</v>
      </c>
      <c r="AD10" s="131"/>
      <c r="AE10" s="129"/>
      <c r="AF10" s="97">
        <f t="shared" si="3"/>
        <v>3.3472141689947814</v>
      </c>
      <c r="AG10" s="117"/>
      <c r="AH10" s="117"/>
      <c r="AI10" s="98">
        <f>(AF10/$G9)*100</f>
        <v>94.776119402985088</v>
      </c>
      <c r="AJ10" s="118"/>
      <c r="AK10" s="117"/>
      <c r="AL10" s="81"/>
      <c r="AM10" s="81"/>
      <c r="AN10" s="48"/>
      <c r="AO10">
        <v>1.55E-2</v>
      </c>
      <c r="AP10" s="37">
        <v>2.6620370370370374E-3</v>
      </c>
      <c r="AQ10" s="120"/>
      <c r="AR10" s="121"/>
      <c r="AS10" s="80">
        <f t="shared" si="4"/>
        <v>4.085182647198355</v>
      </c>
      <c r="AT10" s="111"/>
      <c r="AU10" s="111"/>
      <c r="AV10" s="42">
        <f>(AS10/$G9)*100</f>
        <v>115.67164179104476</v>
      </c>
      <c r="AW10" s="112"/>
      <c r="AX10" s="111"/>
      <c r="AY10" s="81"/>
      <c r="AZ10" s="81"/>
      <c r="BA10" s="48"/>
      <c r="BB10">
        <v>1.4500000000000001E-2</v>
      </c>
      <c r="BC10" s="37">
        <v>3.7268518518518514E-3</v>
      </c>
      <c r="BD10" s="120"/>
      <c r="BE10" s="121"/>
      <c r="BF10" s="80">
        <f t="shared" si="5"/>
        <v>3.8216224764113647</v>
      </c>
      <c r="BG10" s="111"/>
      <c r="BH10" s="111"/>
      <c r="BI10" s="42">
        <f>(BF10/$G9)*100</f>
        <v>108.20895522388061</v>
      </c>
      <c r="BJ10" s="112"/>
      <c r="BK10" s="111"/>
      <c r="BL10">
        <v>1.7500000000000002E-2</v>
      </c>
      <c r="BM10" s="37">
        <v>2.6620370370370374E-3</v>
      </c>
      <c r="BN10" s="120"/>
      <c r="BO10" s="121"/>
      <c r="BP10" s="80">
        <f t="shared" si="6"/>
        <v>4.6123029887723375</v>
      </c>
      <c r="BQ10" s="111"/>
      <c r="BR10" s="111"/>
      <c r="BS10" s="42">
        <f>(BP10/$G9)*100</f>
        <v>130.59701492537317</v>
      </c>
      <c r="BT10" s="112"/>
      <c r="BU10" s="111"/>
      <c r="BV10">
        <v>2.1100000000000001E-2</v>
      </c>
      <c r="BW10" s="37">
        <v>2.3958333333333336E-3</v>
      </c>
      <c r="BX10" s="120"/>
      <c r="BY10" s="121"/>
      <c r="BZ10" s="80">
        <f t="shared" si="7"/>
        <v>5.5611196036055031</v>
      </c>
      <c r="CA10" s="111"/>
      <c r="CB10" s="111"/>
      <c r="CC10" s="42">
        <f>(BZ10/$G9)*100</f>
        <v>157.46268656716418</v>
      </c>
      <c r="CD10" s="112"/>
      <c r="CE10" s="111"/>
      <c r="CF10">
        <v>2.23E-2</v>
      </c>
      <c r="CG10" s="37">
        <v>1.8634259259259261E-3</v>
      </c>
      <c r="CH10" s="120"/>
      <c r="CI10" s="126"/>
      <c r="CJ10" s="80">
        <f t="shared" si="8"/>
        <v>5.8773918085498931</v>
      </c>
      <c r="CK10" s="111"/>
      <c r="CL10" s="111"/>
      <c r="CM10" s="42">
        <f>(CJ10/$G9)*100</f>
        <v>166.41791044776124</v>
      </c>
      <c r="CN10" s="112"/>
      <c r="CO10" s="111"/>
      <c r="CP10">
        <v>1.9E-2</v>
      </c>
      <c r="CQ10" s="37">
        <v>1.5972222222222221E-3</v>
      </c>
      <c r="CR10" s="120"/>
      <c r="CS10" s="126"/>
      <c r="CT10" s="80">
        <f t="shared" si="9"/>
        <v>5.0076432449528232</v>
      </c>
      <c r="CU10" s="111"/>
      <c r="CV10" s="111"/>
      <c r="CW10" s="42">
        <f>(CT10/$G9)*100</f>
        <v>141.79104477611943</v>
      </c>
      <c r="CX10" s="112"/>
      <c r="CY10" s="111"/>
      <c r="CZ10">
        <v>1.72E-2</v>
      </c>
      <c r="DA10" s="37">
        <v>2.3958333333333336E-3</v>
      </c>
      <c r="DB10" s="120"/>
      <c r="DC10" s="124"/>
      <c r="DD10" s="80">
        <f t="shared" si="10"/>
        <v>4.53323493753624</v>
      </c>
      <c r="DE10" s="111"/>
      <c r="DF10" s="111"/>
      <c r="DG10" s="42">
        <f>(DD10/$G9)*100</f>
        <v>128.35820895522389</v>
      </c>
      <c r="DH10" s="112"/>
      <c r="DI10" s="111"/>
      <c r="DJ10">
        <v>6.6E-3</v>
      </c>
      <c r="DK10" s="37">
        <v>5.5902777777777782E-3</v>
      </c>
      <c r="DL10" s="114"/>
      <c r="DM10" s="124"/>
      <c r="DN10" s="80">
        <f t="shared" si="11"/>
        <v>1.7394971271941386</v>
      </c>
      <c r="DO10" s="111"/>
      <c r="DP10" s="111"/>
      <c r="DQ10" s="42">
        <f>(DN10/$G9)*100</f>
        <v>49.25373134328359</v>
      </c>
      <c r="DR10" s="112"/>
      <c r="DS10" s="111"/>
      <c r="DT10">
        <v>5.0000000000000001E-3</v>
      </c>
      <c r="DU10" s="37">
        <v>6.9212962962962969E-3</v>
      </c>
      <c r="DV10" s="114"/>
      <c r="DW10" s="124"/>
      <c r="DX10" s="80">
        <f t="shared" si="12"/>
        <v>1.3178008539349535</v>
      </c>
      <c r="DY10" s="111"/>
      <c r="DZ10" s="111"/>
      <c r="EA10" s="42">
        <f>(DX10/$G9)*100</f>
        <v>37.313432835820905</v>
      </c>
      <c r="EB10" s="112"/>
      <c r="EC10" s="111"/>
      <c r="ED10" s="144"/>
      <c r="EE10" s="125"/>
    </row>
    <row r="11" spans="1:135" x14ac:dyDescent="0.25">
      <c r="A11" s="167"/>
      <c r="B11">
        <v>1.23E-2</v>
      </c>
      <c r="C11" s="37">
        <v>2.1296296296296298E-3</v>
      </c>
      <c r="D11" s="114"/>
      <c r="E11" s="124"/>
      <c r="F11" s="80">
        <f t="shared" si="0"/>
        <v>3.2417901006799856</v>
      </c>
      <c r="G11" s="111"/>
      <c r="H11" s="111"/>
      <c r="I11" s="42">
        <f t="shared" si="1"/>
        <v>100</v>
      </c>
      <c r="J11" s="112"/>
      <c r="K11" s="111"/>
      <c r="L11" s="80"/>
      <c r="M11" s="81"/>
      <c r="N11" s="48"/>
      <c r="O11">
        <v>1.4999999999999999E-2</v>
      </c>
      <c r="P11" s="37">
        <v>2.6620370370370374E-3</v>
      </c>
      <c r="Q11" s="120"/>
      <c r="R11" s="121"/>
      <c r="S11" s="80">
        <f t="shared" si="2"/>
        <v>3.9534025618048605</v>
      </c>
      <c r="T11" s="111"/>
      <c r="U11" s="111"/>
      <c r="V11" s="42">
        <f>(S11/$G9)*100</f>
        <v>111.9402985074627</v>
      </c>
      <c r="W11" s="112"/>
      <c r="X11" s="111"/>
      <c r="Y11" s="81"/>
      <c r="Z11" s="81"/>
      <c r="AA11" s="48"/>
      <c r="AB11" s="99">
        <v>1.23E-2</v>
      </c>
      <c r="AC11" s="96">
        <v>3.1944444444444442E-3</v>
      </c>
      <c r="AD11" s="131"/>
      <c r="AE11" s="129"/>
      <c r="AF11" s="97">
        <f t="shared" si="3"/>
        <v>3.2417901006799856</v>
      </c>
      <c r="AG11" s="117"/>
      <c r="AH11" s="117"/>
      <c r="AI11" s="98">
        <f>(AF11/$G9)*100</f>
        <v>91.791044776119421</v>
      </c>
      <c r="AJ11" s="118"/>
      <c r="AK11" s="117"/>
      <c r="AL11" s="81"/>
      <c r="AM11" s="81"/>
      <c r="AN11" s="48"/>
      <c r="AO11">
        <v>1.6E-2</v>
      </c>
      <c r="AP11" s="37">
        <v>2.6620370370370374E-3</v>
      </c>
      <c r="AQ11" s="120"/>
      <c r="AR11" s="121"/>
      <c r="AS11" s="80">
        <f t="shared" si="4"/>
        <v>4.2169627325918508</v>
      </c>
      <c r="AT11" s="111"/>
      <c r="AU11" s="111"/>
      <c r="AV11" s="42">
        <f>(AS11/$G9)*100</f>
        <v>119.40298507462688</v>
      </c>
      <c r="AW11" s="112"/>
      <c r="AX11" s="111"/>
      <c r="AY11" s="81"/>
      <c r="AZ11" s="81"/>
      <c r="BA11" s="48"/>
      <c r="BB11" s="38">
        <v>1.2200000000000001E-2</v>
      </c>
      <c r="BC11" s="37">
        <v>3.7268518518518514E-3</v>
      </c>
      <c r="BD11" s="120"/>
      <c r="BE11" s="121"/>
      <c r="BF11" s="91">
        <f t="shared" si="5"/>
        <v>3.2154340836012865</v>
      </c>
      <c r="BG11" s="111"/>
      <c r="BH11" s="111"/>
      <c r="BI11" s="92">
        <f>(BF11/$G9)*100</f>
        <v>91.044776119402997</v>
      </c>
      <c r="BJ11" s="112"/>
      <c r="BK11" s="111"/>
      <c r="BL11">
        <v>1.7299999999999999E-2</v>
      </c>
      <c r="BM11" s="37">
        <v>2.6620370370370374E-3</v>
      </c>
      <c r="BN11" s="120"/>
      <c r="BO11" s="121"/>
      <c r="BP11" s="80">
        <f t="shared" si="6"/>
        <v>4.5595909546149382</v>
      </c>
      <c r="BQ11" s="111"/>
      <c r="BR11" s="111"/>
      <c r="BS11" s="42">
        <f>(BP11/$G9)*100</f>
        <v>129.1044776119403</v>
      </c>
      <c r="BT11" s="112"/>
      <c r="BU11" s="111"/>
      <c r="BV11">
        <v>2.01E-2</v>
      </c>
      <c r="BW11" s="37">
        <v>2.3958333333333336E-3</v>
      </c>
      <c r="BX11" s="120"/>
      <c r="BY11" s="121"/>
      <c r="BZ11" s="80">
        <f t="shared" si="7"/>
        <v>5.2975594328185123</v>
      </c>
      <c r="CA11" s="111"/>
      <c r="CB11" s="111"/>
      <c r="CC11" s="42">
        <f>(BZ11/$G9)*100</f>
        <v>150</v>
      </c>
      <c r="CD11" s="112"/>
      <c r="CE11" s="111"/>
      <c r="CF11">
        <v>2.0899999999999998E-2</v>
      </c>
      <c r="CG11" s="37">
        <v>1.8634259259259261E-3</v>
      </c>
      <c r="CH11" s="120"/>
      <c r="CI11" s="126"/>
      <c r="CJ11" s="80">
        <f t="shared" si="8"/>
        <v>5.5084075694481047</v>
      </c>
      <c r="CK11" s="111"/>
      <c r="CL11" s="111"/>
      <c r="CM11" s="42">
        <f>(CJ11/$G9)*100</f>
        <v>155.97014925373134</v>
      </c>
      <c r="CN11" s="112"/>
      <c r="CO11" s="111"/>
      <c r="CP11" s="43">
        <v>2.1499999999999998E-2</v>
      </c>
      <c r="CQ11" s="37">
        <v>1.5972222222222221E-3</v>
      </c>
      <c r="CR11" s="120"/>
      <c r="CS11" s="126"/>
      <c r="CT11" s="91">
        <f t="shared" si="9"/>
        <v>5.6665436719202988</v>
      </c>
      <c r="CU11" s="111"/>
      <c r="CV11" s="111"/>
      <c r="CW11" s="92">
        <f>(CT11/$G9)*100</f>
        <v>160.44776119402982</v>
      </c>
      <c r="CX11" s="112"/>
      <c r="CY11" s="111"/>
      <c r="CZ11">
        <v>1.8100000000000002E-2</v>
      </c>
      <c r="DA11" s="37">
        <v>2.3958333333333336E-3</v>
      </c>
      <c r="DB11" s="120"/>
      <c r="DC11" s="124"/>
      <c r="DD11" s="80">
        <f t="shared" si="10"/>
        <v>4.7704390912445316</v>
      </c>
      <c r="DE11" s="111"/>
      <c r="DF11" s="111"/>
      <c r="DG11" s="42">
        <f>(DD11/$G9)*100</f>
        <v>135.07462686567166</v>
      </c>
      <c r="DH11" s="112"/>
      <c r="DI11" s="111"/>
      <c r="DJ11">
        <v>6.1999999999999998E-3</v>
      </c>
      <c r="DK11" s="37">
        <v>5.5902777777777782E-3</v>
      </c>
      <c r="DL11" s="114"/>
      <c r="DM11" s="124"/>
      <c r="DN11" s="80">
        <f t="shared" si="11"/>
        <v>1.6340730588793422</v>
      </c>
      <c r="DO11" s="111"/>
      <c r="DP11" s="111"/>
      <c r="DQ11" s="42">
        <f>(DN11/$G9)*100</f>
        <v>46.268656716417915</v>
      </c>
      <c r="DR11" s="112"/>
      <c r="DS11" s="111"/>
      <c r="DT11">
        <v>4.3E-3</v>
      </c>
      <c r="DU11" s="37">
        <v>6.9212962962962969E-3</v>
      </c>
      <c r="DV11" s="114"/>
      <c r="DW11" s="124"/>
      <c r="DX11" s="80">
        <f t="shared" si="12"/>
        <v>1.13330873438406</v>
      </c>
      <c r="DY11" s="111"/>
      <c r="DZ11" s="111"/>
      <c r="EA11" s="42">
        <f>(DX11/$G9)*100</f>
        <v>32.089552238805972</v>
      </c>
      <c r="EB11" s="112"/>
      <c r="EC11" s="111"/>
      <c r="ED11" s="144"/>
      <c r="EE11" s="125"/>
    </row>
    <row r="12" spans="1:135" x14ac:dyDescent="0.25">
      <c r="A12" s="154" t="s">
        <v>2</v>
      </c>
      <c r="B12">
        <v>1.66E-2</v>
      </c>
      <c r="C12" s="37">
        <v>2.1296296296296298E-3</v>
      </c>
      <c r="D12" s="114">
        <f>AVERAGE(B12,B13,B14)</f>
        <v>1.7000000000000001E-2</v>
      </c>
      <c r="E12" s="124">
        <f>_xlfn.STDEV.S(B12:B14)</f>
        <v>3.6055512754639871E-4</v>
      </c>
      <c r="F12" s="80">
        <f t="shared" si="0"/>
        <v>4.375098835064045</v>
      </c>
      <c r="G12" s="111">
        <f>AVERAGE(F12,F13,F14)</f>
        <v>4.4805229033788416</v>
      </c>
      <c r="H12" s="111">
        <f>_xlfn.STDEV.S(F12:F14)</f>
        <v>9.5027970994254099E-2</v>
      </c>
      <c r="I12" s="42">
        <f t="shared" si="1"/>
        <v>100</v>
      </c>
      <c r="J12" s="112">
        <f>AVERAGE(I12:I14)</f>
        <v>100</v>
      </c>
      <c r="K12" s="111">
        <f>_xlfn.STDEV.S(I12:I14)</f>
        <v>0</v>
      </c>
      <c r="L12" s="80"/>
      <c r="M12" s="81"/>
      <c r="N12" s="48"/>
      <c r="O12" s="38">
        <v>2.0899999999999998E-2</v>
      </c>
      <c r="P12" s="37">
        <v>2.6620370370370374E-3</v>
      </c>
      <c r="Q12" s="120">
        <f>AVERAGE(O13,O14)</f>
        <v>1.8099999999999998E-2</v>
      </c>
      <c r="R12" s="121">
        <f>_xlfn.STDEV.S(O13:O14)</f>
        <v>4.2426406871192844E-4</v>
      </c>
      <c r="S12" s="91">
        <f t="shared" si="2"/>
        <v>5.5084075694481047</v>
      </c>
      <c r="T12" s="111">
        <f>AVERAGE(S13,S14)</f>
        <v>4.7704390912445316</v>
      </c>
      <c r="U12" s="111">
        <f>_xlfn.STDEV.S(S13:S14)</f>
        <v>0.11181911040849922</v>
      </c>
      <c r="V12" s="92">
        <f>(S12/$G12)*100</f>
        <v>122.94117647058822</v>
      </c>
      <c r="W12" s="112">
        <f>AVERAGE(V13:V14)</f>
        <v>106.47058823529412</v>
      </c>
      <c r="X12" s="111">
        <f>_xlfn.STDEV.S(V13:V14)</f>
        <v>2.4956709924230998</v>
      </c>
      <c r="Y12" s="81"/>
      <c r="Z12" s="81"/>
      <c r="AA12" s="48"/>
      <c r="AB12" s="95">
        <v>1.6400000000000001E-2</v>
      </c>
      <c r="AC12" s="96">
        <v>3.1944444444444442E-3</v>
      </c>
      <c r="AD12" s="131">
        <f>AVERAGE(AB12,AB13)</f>
        <v>1.5050000000000001E-2</v>
      </c>
      <c r="AE12" s="129">
        <f>_xlfn.STDEV.S(AB12:AB13)</f>
        <v>1.909188309203679E-3</v>
      </c>
      <c r="AF12" s="97">
        <f t="shared" si="3"/>
        <v>4.3223868009066475</v>
      </c>
      <c r="AG12" s="117">
        <f>AVERAGE(AF12,AF13,)</f>
        <v>2.6443870468961399</v>
      </c>
      <c r="AH12" s="117">
        <f>_xlfn.STDEV.S(AF12:AF13)</f>
        <v>0.5031859968382475</v>
      </c>
      <c r="AI12" s="98">
        <f>(AF12/$G12)*100</f>
        <v>96.470588235294116</v>
      </c>
      <c r="AJ12" s="118">
        <f>AVERAGE(AI12:AI13)</f>
        <v>88.529411764705884</v>
      </c>
      <c r="AK12" s="117">
        <f>_xlfn.STDEV.S(AI12:AI13)</f>
        <v>11.230519465903985</v>
      </c>
      <c r="AL12" s="81"/>
      <c r="AM12" s="81"/>
      <c r="AN12" s="48"/>
      <c r="AO12">
        <v>2.0400000000000001E-2</v>
      </c>
      <c r="AP12" s="37">
        <v>2.6620370370370374E-3</v>
      </c>
      <c r="AQ12" s="120">
        <f>AVERAGE(AO12,AO13)</f>
        <v>1.9900000000000001E-2</v>
      </c>
      <c r="AR12" s="121">
        <f>_xlfn.STDEV.S(AO12:AO13)</f>
        <v>7.0710678118654816E-4</v>
      </c>
      <c r="AS12" s="80">
        <f t="shared" si="4"/>
        <v>5.3766274840546107</v>
      </c>
      <c r="AT12" s="111">
        <f>AVERAGE(AS12,AS13)</f>
        <v>5.2448473986611148</v>
      </c>
      <c r="AU12" s="111">
        <f>_xlfn.STDEV.S(AS12:AS13)</f>
        <v>0.18636518401416577</v>
      </c>
      <c r="AV12" s="42">
        <f>(AS12/$G12)*100</f>
        <v>120.00000000000001</v>
      </c>
      <c r="AW12" s="112">
        <f>AVERAGE(AV12:AV13)</f>
        <v>117.05882352941178</v>
      </c>
      <c r="AX12" s="111">
        <f>_xlfn.STDEV.S(AV12:AV13)</f>
        <v>4.1594516540385102</v>
      </c>
      <c r="AY12" s="81"/>
      <c r="AZ12" s="81"/>
      <c r="BA12" s="48"/>
      <c r="BB12">
        <v>1.84E-2</v>
      </c>
      <c r="BC12" s="37">
        <v>3.7268518518518514E-3</v>
      </c>
      <c r="BD12" s="120">
        <f>AVERAGE(BB12,BB13)</f>
        <v>1.9099999999999999E-2</v>
      </c>
      <c r="BE12" s="121">
        <f>_xlfn.STDEV.S(BB12:BB13)</f>
        <v>9.8994949366116788E-4</v>
      </c>
      <c r="BF12" s="80">
        <f t="shared" si="5"/>
        <v>4.8495071424806282</v>
      </c>
      <c r="BG12" s="111">
        <f>AVERAGE(BF12,BF13)</f>
        <v>5.0339992620315215</v>
      </c>
      <c r="BH12" s="111">
        <f>_xlfn.STDEV.S(BF12:BF13)</f>
        <v>0.26091125761983236</v>
      </c>
      <c r="BI12" s="42">
        <f>(BF12/$G12)*100</f>
        <v>108.23529411764706</v>
      </c>
      <c r="BJ12" s="112">
        <f>AVERAGE(BI12:BI13)</f>
        <v>112.35294117647059</v>
      </c>
      <c r="BK12" s="111">
        <f>_xlfn.STDEV.S(BI12:BI13)</f>
        <v>5.8232323156539305</v>
      </c>
      <c r="BL12">
        <v>2.0500000000000001E-2</v>
      </c>
      <c r="BM12" s="37">
        <v>2.6620370370370374E-3</v>
      </c>
      <c r="BN12" s="120">
        <f t="shared" ref="BN12" si="31">AVERAGE(BL12,BL13,BL14)</f>
        <v>1.9866666666666668E-2</v>
      </c>
      <c r="BO12" s="121">
        <f t="shared" ref="BO12" si="32">_xlfn.STDEV.S(BL12:BL14)</f>
        <v>5.6862407030773316E-4</v>
      </c>
      <c r="BP12" s="80">
        <f t="shared" si="6"/>
        <v>5.4029835011333098</v>
      </c>
      <c r="BQ12" s="111">
        <f>AVERAGE(BP12,BP13,BP14)</f>
        <v>5.2360620596348824</v>
      </c>
      <c r="BR12" s="111">
        <f>_xlfn.STDEV.S(BP12:BP14)</f>
        <v>0.14986665708390015</v>
      </c>
      <c r="BS12" s="42">
        <f>(BP12/$G12)*100</f>
        <v>120.58823529411767</v>
      </c>
      <c r="BT12" s="112">
        <f>AVERAGE(BS12:BS14)</f>
        <v>116.86274509803923</v>
      </c>
      <c r="BU12" s="111">
        <f t="shared" ref="BU12" si="33">_xlfn.STDEV.S(BS12:BS14)</f>
        <v>3.3448474723984307</v>
      </c>
      <c r="BV12">
        <v>2.3400000000000001E-2</v>
      </c>
      <c r="BW12" s="37">
        <v>2.3958333333333336E-3</v>
      </c>
      <c r="BX12" s="120">
        <f t="shared" ref="BX12" si="34">AVERAGE(BV12,BV13,BV14)</f>
        <v>2.2066666666666668E-2</v>
      </c>
      <c r="BY12" s="121">
        <f t="shared" ref="BY12" si="35">_xlfn.STDEV.S(BV12:BV14)</f>
        <v>1.4047538337136987E-3</v>
      </c>
      <c r="BZ12" s="80">
        <f t="shared" si="7"/>
        <v>6.1673079964155821</v>
      </c>
      <c r="CA12" s="111">
        <f>AVERAGE(BZ12,BZ13,BZ14)</f>
        <v>5.8158944353662614</v>
      </c>
      <c r="CB12" s="111">
        <f>_xlfn.STDEV.S(BZ12:BZ14)</f>
        <v>0.37023716032726234</v>
      </c>
      <c r="CC12" s="42">
        <f>(BZ12/$G12)*100</f>
        <v>137.64705882352942</v>
      </c>
      <c r="CD12" s="112">
        <f>AVERAGE(CC12:CC14)</f>
        <v>129.80392156862746</v>
      </c>
      <c r="CE12" s="111">
        <f t="shared" ref="CE12" si="36">_xlfn.STDEV.S(CC12:CC14)</f>
        <v>8.2632578453747048</v>
      </c>
      <c r="CF12">
        <v>2.3900000000000001E-2</v>
      </c>
      <c r="CG12" s="37">
        <v>1.8634259259259261E-3</v>
      </c>
      <c r="CH12" s="120">
        <f>AVERAGE(CF12,CF13,CF14)</f>
        <v>2.3900000000000001E-2</v>
      </c>
      <c r="CI12" s="126">
        <f t="shared" ref="CI12" si="37">_xlfn.STDEV.S(CF12:CF14)</f>
        <v>1.4000000000000002E-3</v>
      </c>
      <c r="CJ12" s="80">
        <f t="shared" si="8"/>
        <v>6.2990880818090771</v>
      </c>
      <c r="CK12" s="111">
        <f>AVERAGE(CJ12,CJ13,CJ14)</f>
        <v>6.2990880818090771</v>
      </c>
      <c r="CL12" s="111">
        <f>_xlfn.STDEV.S(CJ12:CJ14)</f>
        <v>0.36898423910178701</v>
      </c>
      <c r="CM12" s="42">
        <f>(CJ12/$G12)*100</f>
        <v>140.58823529411762</v>
      </c>
      <c r="CN12" s="112">
        <f>AVERAGE(CM12:CM14)</f>
        <v>140.58823529411762</v>
      </c>
      <c r="CO12" s="111">
        <f t="shared" ref="CO12" si="38">_xlfn.STDEV.S(CM12:CM14)</f>
        <v>8.2352941176470722</v>
      </c>
      <c r="CP12">
        <v>2.47E-2</v>
      </c>
      <c r="CQ12" s="37">
        <v>1.5972222222222221E-3</v>
      </c>
      <c r="CR12" s="120">
        <f>AVERAGE(CP12,CP13)</f>
        <v>2.3949999999999999E-2</v>
      </c>
      <c r="CS12" s="126">
        <f>_xlfn.STDEV.S(CP12:CP13)</f>
        <v>1.0606601717798223E-3</v>
      </c>
      <c r="CT12" s="80">
        <f t="shared" si="9"/>
        <v>6.5099362184386695</v>
      </c>
      <c r="CU12" s="111">
        <f>AVERAGE(CT12,CT13)</f>
        <v>6.3122660903484267</v>
      </c>
      <c r="CV12" s="111">
        <f>_xlfn.STDEV.S(CT12:CT13)</f>
        <v>0.27954777602124836</v>
      </c>
      <c r="CW12" s="42">
        <f>(CT12/$G12)*100</f>
        <v>145.29411764705881</v>
      </c>
      <c r="CX12" s="112">
        <f>AVERAGE(CW12:CW13)</f>
        <v>140.88235294117646</v>
      </c>
      <c r="CY12" s="111">
        <f>_xlfn.STDEV.S(CW12:CW13)</f>
        <v>6.2391774810577649</v>
      </c>
      <c r="CZ12" s="46">
        <v>2.1100000000000001E-2</v>
      </c>
      <c r="DA12" s="37">
        <v>2.3958333333333336E-3</v>
      </c>
      <c r="DB12" s="120">
        <f>AVERAGE(CZ12,CZ14)</f>
        <v>2.0250000000000001E-2</v>
      </c>
      <c r="DC12" s="124">
        <f>_xlfn.STDEV.S(CZ12,CZ14)</f>
        <v>1.2020815280171309E-3</v>
      </c>
      <c r="DD12" s="80">
        <f t="shared" si="10"/>
        <v>5.5611196036055031</v>
      </c>
      <c r="DE12" s="111">
        <f>AVERAGE(DD12,DD14)</f>
        <v>5.337093458436561</v>
      </c>
      <c r="DF12" s="111">
        <f>_xlfn.STDEV.S(DD12,DD14)</f>
        <v>0.31682081282408103</v>
      </c>
      <c r="DG12" s="42">
        <f>(DD12/$G12)*100</f>
        <v>124.11764705882351</v>
      </c>
      <c r="DH12" s="112">
        <f>AVERAGE(DG12,DG14)</f>
        <v>119.11764705882354</v>
      </c>
      <c r="DI12" s="111">
        <f>_xlfn.STDEV.S(DG12,DG14)</f>
        <v>7.0710678118654453</v>
      </c>
      <c r="DJ12">
        <v>8.0000000000000002E-3</v>
      </c>
      <c r="DK12" s="37">
        <v>5.5902777777777782E-3</v>
      </c>
      <c r="DL12" s="114">
        <f t="shared" ref="DL12" si="39">AVERAGE(DJ12,DJ13,DJ14)</f>
        <v>7.7333333333333325E-3</v>
      </c>
      <c r="DM12" s="124">
        <f t="shared" ref="DM12" si="40">_xlfn.STDEV.S(DJ12:DJ14)</f>
        <v>3.055050463303892E-4</v>
      </c>
      <c r="DN12" s="80">
        <f t="shared" si="11"/>
        <v>2.1084813662959254</v>
      </c>
      <c r="DO12" s="111">
        <f>AVERAGE(DN12,DN13,DN14)</f>
        <v>2.0381986540860613</v>
      </c>
      <c r="DP12" s="111">
        <f>_xlfn.STDEV.S(DN12:DN14)</f>
        <v>8.0518962187124732E-2</v>
      </c>
      <c r="DQ12" s="42">
        <f>(DN12/$G12)*100</f>
        <v>47.058823529411761</v>
      </c>
      <c r="DR12" s="112">
        <f>AVERAGE(DQ12:DQ14)</f>
        <v>45.490196078431374</v>
      </c>
      <c r="DS12" s="111">
        <f t="shared" ref="DS12" si="41">_xlfn.STDEV.S(DQ12:DQ14)</f>
        <v>1.7970885078258123</v>
      </c>
      <c r="DT12">
        <v>5.7000000000000002E-3</v>
      </c>
      <c r="DU12" s="37">
        <v>6.9212962962962969E-3</v>
      </c>
      <c r="DV12" s="114">
        <f t="shared" ref="DV12" si="42">AVERAGE(DT12,DT13,DT14)</f>
        <v>5.6999999999999993E-3</v>
      </c>
      <c r="DW12" s="124">
        <f t="shared" ref="DW12" si="43">_xlfn.STDEV.S(DT12:DT14)</f>
        <v>2.0000000000000009E-4</v>
      </c>
      <c r="DX12" s="80">
        <f t="shared" si="12"/>
        <v>1.502292973485847</v>
      </c>
      <c r="DY12" s="111">
        <f>AVERAGE(DX12,DX13,DX14)</f>
        <v>1.502292973485847</v>
      </c>
      <c r="DZ12" s="111">
        <f>_xlfn.STDEV.S(DX12:DX14)</f>
        <v>5.2712034157398224E-2</v>
      </c>
      <c r="EA12" s="42">
        <f>(DX12/$G12)*100</f>
        <v>33.529411764705884</v>
      </c>
      <c r="EB12" s="112">
        <f>AVERAGE(EA12:EA14)</f>
        <v>33.529411764705884</v>
      </c>
      <c r="EC12" s="111">
        <f>_xlfn.STDEV.S(EA12:EA14)</f>
        <v>1.176470588235297</v>
      </c>
      <c r="ED12" s="144"/>
      <c r="EE12" s="144"/>
    </row>
    <row r="13" spans="1:135" x14ac:dyDescent="0.25">
      <c r="A13" s="154"/>
      <c r="B13">
        <v>1.7299999999999999E-2</v>
      </c>
      <c r="C13" s="37">
        <v>2.1296296296296298E-3</v>
      </c>
      <c r="D13" s="114"/>
      <c r="E13" s="124"/>
      <c r="F13" s="80">
        <f t="shared" si="0"/>
        <v>4.5595909546149382</v>
      </c>
      <c r="G13" s="111"/>
      <c r="H13" s="111"/>
      <c r="I13" s="42">
        <f t="shared" si="1"/>
        <v>100</v>
      </c>
      <c r="J13" s="112"/>
      <c r="K13" s="111"/>
      <c r="L13" s="80"/>
      <c r="M13" s="81"/>
      <c r="N13" s="48"/>
      <c r="O13">
        <v>1.84E-2</v>
      </c>
      <c r="P13" s="37">
        <v>2.6620370370370374E-3</v>
      </c>
      <c r="Q13" s="120"/>
      <c r="R13" s="121"/>
      <c r="S13" s="80">
        <f t="shared" si="2"/>
        <v>4.8495071424806282</v>
      </c>
      <c r="T13" s="111"/>
      <c r="U13" s="111"/>
      <c r="V13" s="42">
        <f>(S13/$G12)*100</f>
        <v>108.23529411764706</v>
      </c>
      <c r="W13" s="112"/>
      <c r="X13" s="111"/>
      <c r="Y13" s="81"/>
      <c r="Z13" s="81"/>
      <c r="AA13" s="48"/>
      <c r="AB13" s="99">
        <v>1.37E-2</v>
      </c>
      <c r="AC13" s="96">
        <v>3.1944444444444442E-3</v>
      </c>
      <c r="AD13" s="131"/>
      <c r="AE13" s="129"/>
      <c r="AF13" s="97">
        <f t="shared" si="3"/>
        <v>3.6107743397817726</v>
      </c>
      <c r="AG13" s="117"/>
      <c r="AH13" s="117"/>
      <c r="AI13" s="98">
        <f>(AF13/$G12)*100</f>
        <v>80.588235294117652</v>
      </c>
      <c r="AJ13" s="118"/>
      <c r="AK13" s="117"/>
      <c r="AL13" s="81"/>
      <c r="AM13" s="81"/>
      <c r="AN13" s="48"/>
      <c r="AO13">
        <v>1.9400000000000001E-2</v>
      </c>
      <c r="AP13" s="37">
        <v>2.6620370370370374E-3</v>
      </c>
      <c r="AQ13" s="120"/>
      <c r="AR13" s="121"/>
      <c r="AS13" s="80">
        <f t="shared" si="4"/>
        <v>5.1130673132676199</v>
      </c>
      <c r="AT13" s="111"/>
      <c r="AU13" s="111"/>
      <c r="AV13" s="42">
        <f>(AS13/$G12)*100</f>
        <v>114.11764705882355</v>
      </c>
      <c r="AW13" s="112"/>
      <c r="AX13" s="111"/>
      <c r="AY13" s="81"/>
      <c r="AZ13" s="81"/>
      <c r="BA13" s="48"/>
      <c r="BB13">
        <v>1.9800000000000002E-2</v>
      </c>
      <c r="BC13" s="37">
        <v>3.7268518518518514E-3</v>
      </c>
      <c r="BD13" s="120"/>
      <c r="BE13" s="121"/>
      <c r="BF13" s="80">
        <f t="shared" si="5"/>
        <v>5.2184913815824157</v>
      </c>
      <c r="BG13" s="111"/>
      <c r="BH13" s="111"/>
      <c r="BI13" s="42">
        <f>(BF13/$G12)*100</f>
        <v>116.47058823529413</v>
      </c>
      <c r="BJ13" s="112"/>
      <c r="BK13" s="111"/>
      <c r="BL13">
        <v>1.9400000000000001E-2</v>
      </c>
      <c r="BM13" s="37">
        <v>2.6620370370370374E-3</v>
      </c>
      <c r="BN13" s="120"/>
      <c r="BO13" s="121"/>
      <c r="BP13" s="80">
        <f t="shared" si="6"/>
        <v>5.1130673132676199</v>
      </c>
      <c r="BQ13" s="111"/>
      <c r="BR13" s="111"/>
      <c r="BS13" s="42">
        <f>(BP13/$G12)*100</f>
        <v>114.11764705882355</v>
      </c>
      <c r="BT13" s="112"/>
      <c r="BU13" s="111"/>
      <c r="BV13">
        <v>2.2200000000000001E-2</v>
      </c>
      <c r="BW13" s="37">
        <v>2.3958333333333336E-3</v>
      </c>
      <c r="BX13" s="120"/>
      <c r="BY13" s="121"/>
      <c r="BZ13" s="80">
        <f t="shared" si="7"/>
        <v>5.8510357914711939</v>
      </c>
      <c r="CA13" s="111"/>
      <c r="CB13" s="111"/>
      <c r="CC13" s="42">
        <f>(BZ13/$G12)*100</f>
        <v>130.58823529411768</v>
      </c>
      <c r="CD13" s="112"/>
      <c r="CE13" s="111"/>
      <c r="CF13">
        <v>2.2499999999999999E-2</v>
      </c>
      <c r="CG13" s="37">
        <v>1.8634259259259261E-3</v>
      </c>
      <c r="CH13" s="120"/>
      <c r="CI13" s="126"/>
      <c r="CJ13" s="80">
        <f t="shared" si="8"/>
        <v>5.9301038427072896</v>
      </c>
      <c r="CK13" s="111"/>
      <c r="CL13" s="111"/>
      <c r="CM13" s="42">
        <f>(CJ13/$G12)*100</f>
        <v>132.35294117647055</v>
      </c>
      <c r="CN13" s="112"/>
      <c r="CO13" s="111"/>
      <c r="CP13">
        <v>2.3199999999999998E-2</v>
      </c>
      <c r="CQ13" s="37">
        <v>1.5972222222222221E-3</v>
      </c>
      <c r="CR13" s="120"/>
      <c r="CS13" s="126"/>
      <c r="CT13" s="80">
        <f t="shared" si="9"/>
        <v>6.1145959622581838</v>
      </c>
      <c r="CU13" s="111"/>
      <c r="CV13" s="111"/>
      <c r="CW13" s="42">
        <f>(CT13/$G12)*100</f>
        <v>136.47058823529412</v>
      </c>
      <c r="CX13" s="112"/>
      <c r="CY13" s="111"/>
      <c r="CZ13" s="94">
        <v>2.3199999999999998E-2</v>
      </c>
      <c r="DA13" s="37">
        <v>2.3958333333333336E-3</v>
      </c>
      <c r="DB13" s="120"/>
      <c r="DC13" s="124"/>
      <c r="DD13" s="91">
        <f t="shared" si="10"/>
        <v>6.1145959622581838</v>
      </c>
      <c r="DE13" s="111"/>
      <c r="DF13" s="111"/>
      <c r="DG13" s="92">
        <f>(DD13/$G12)*100</f>
        <v>136.47058823529412</v>
      </c>
      <c r="DH13" s="112"/>
      <c r="DI13" s="111"/>
      <c r="DJ13">
        <v>7.4000000000000003E-3</v>
      </c>
      <c r="DK13" s="37">
        <v>5.5902777777777782E-3</v>
      </c>
      <c r="DL13" s="114"/>
      <c r="DM13" s="124"/>
      <c r="DN13" s="80">
        <f t="shared" si="11"/>
        <v>1.9503452638237313</v>
      </c>
      <c r="DO13" s="111"/>
      <c r="DP13" s="111"/>
      <c r="DQ13" s="42">
        <f>(DN13/$G12)*100</f>
        <v>43.529411764705891</v>
      </c>
      <c r="DR13" s="112"/>
      <c r="DS13" s="111"/>
      <c r="DT13">
        <v>5.8999999999999999E-3</v>
      </c>
      <c r="DU13" s="37">
        <v>6.9212962962962969E-3</v>
      </c>
      <c r="DV13" s="114"/>
      <c r="DW13" s="124"/>
      <c r="DX13" s="80">
        <f t="shared" si="12"/>
        <v>1.5550050076432451</v>
      </c>
      <c r="DY13" s="111"/>
      <c r="DZ13" s="111"/>
      <c r="EA13" s="42">
        <f>(DX13/$G12)*100</f>
        <v>34.705882352941181</v>
      </c>
      <c r="EB13" s="112"/>
      <c r="EC13" s="111"/>
      <c r="ED13" s="144"/>
      <c r="EE13" s="125"/>
    </row>
    <row r="14" spans="1:135" x14ac:dyDescent="0.25">
      <c r="A14" s="154"/>
      <c r="B14">
        <v>1.7100000000000001E-2</v>
      </c>
      <c r="C14" s="37">
        <v>2.1296296296296298E-3</v>
      </c>
      <c r="D14" s="114"/>
      <c r="E14" s="124"/>
      <c r="F14" s="80">
        <f t="shared" si="0"/>
        <v>4.5068789204575408</v>
      </c>
      <c r="G14" s="111"/>
      <c r="H14" s="111"/>
      <c r="I14" s="42">
        <f t="shared" si="1"/>
        <v>100</v>
      </c>
      <c r="J14" s="112"/>
      <c r="K14" s="111"/>
      <c r="L14" s="80"/>
      <c r="M14" s="81"/>
      <c r="N14" s="48"/>
      <c r="O14">
        <v>1.78E-2</v>
      </c>
      <c r="P14" s="37">
        <v>2.6620370370370374E-3</v>
      </c>
      <c r="Q14" s="120"/>
      <c r="R14" s="121"/>
      <c r="S14" s="80">
        <f t="shared" si="2"/>
        <v>4.6913710400084341</v>
      </c>
      <c r="T14" s="111"/>
      <c r="U14" s="111"/>
      <c r="V14" s="42">
        <f>(S14/$G12)*100</f>
        <v>104.70588235294119</v>
      </c>
      <c r="W14" s="112"/>
      <c r="X14" s="111"/>
      <c r="Y14" s="81"/>
      <c r="Z14" s="81"/>
      <c r="AA14" s="48"/>
      <c r="AB14" s="100">
        <v>1.23E-2</v>
      </c>
      <c r="AC14" s="96">
        <v>3.1944444444444442E-3</v>
      </c>
      <c r="AD14" s="131"/>
      <c r="AE14" s="129"/>
      <c r="AF14" s="101">
        <f t="shared" si="3"/>
        <v>3.2417901006799856</v>
      </c>
      <c r="AG14" s="117"/>
      <c r="AH14" s="117"/>
      <c r="AI14" s="102">
        <f>(AF14/$G12)*100</f>
        <v>72.352941176470594</v>
      </c>
      <c r="AJ14" s="118"/>
      <c r="AK14" s="117"/>
      <c r="AL14" s="81"/>
      <c r="AM14" s="81"/>
      <c r="AN14" s="48"/>
      <c r="AO14" s="43">
        <v>1.67E-2</v>
      </c>
      <c r="AP14" s="37">
        <v>2.6620370370370374E-3</v>
      </c>
      <c r="AQ14" s="120"/>
      <c r="AR14" s="121"/>
      <c r="AS14" s="91">
        <f t="shared" si="4"/>
        <v>4.4014548521427441</v>
      </c>
      <c r="AT14" s="111"/>
      <c r="AU14" s="111"/>
      <c r="AV14" s="92">
        <f>(AS14/$G12)*100</f>
        <v>98.235294117647058</v>
      </c>
      <c r="AW14" s="112"/>
      <c r="AX14" s="111"/>
      <c r="AY14" s="81"/>
      <c r="AZ14" s="81"/>
      <c r="BA14" s="48"/>
      <c r="BB14" s="38">
        <v>1.66E-2</v>
      </c>
      <c r="BC14" s="37">
        <v>3.7268518518518514E-3</v>
      </c>
      <c r="BD14" s="120"/>
      <c r="BE14" s="121"/>
      <c r="BF14" s="91">
        <f t="shared" si="5"/>
        <v>4.375098835064045</v>
      </c>
      <c r="BG14" s="111"/>
      <c r="BH14" s="111"/>
      <c r="BI14" s="92">
        <f>(BF14/$G12)*100</f>
        <v>97.647058823529392</v>
      </c>
      <c r="BJ14" s="112"/>
      <c r="BK14" s="111"/>
      <c r="BL14">
        <v>1.9699999999999999E-2</v>
      </c>
      <c r="BM14" s="37">
        <v>2.6620370370370374E-3</v>
      </c>
      <c r="BN14" s="120"/>
      <c r="BO14" s="121"/>
      <c r="BP14" s="80">
        <f t="shared" si="6"/>
        <v>5.1921353645037156</v>
      </c>
      <c r="BQ14" s="111"/>
      <c r="BR14" s="111"/>
      <c r="BS14" s="42">
        <f>(BP14/$G12)*100</f>
        <v>115.88235294117646</v>
      </c>
      <c r="BT14" s="112"/>
      <c r="BU14" s="111"/>
      <c r="BV14">
        <v>2.06E-2</v>
      </c>
      <c r="BW14" s="37">
        <v>2.3958333333333336E-3</v>
      </c>
      <c r="BX14" s="120"/>
      <c r="BY14" s="121"/>
      <c r="BZ14" s="80">
        <f t="shared" si="7"/>
        <v>5.4293395182120081</v>
      </c>
      <c r="CA14" s="111"/>
      <c r="CB14" s="111"/>
      <c r="CC14" s="42">
        <f>(BZ14/$G12)*100</f>
        <v>121.17647058823529</v>
      </c>
      <c r="CD14" s="112"/>
      <c r="CE14" s="111"/>
      <c r="CF14">
        <v>2.53E-2</v>
      </c>
      <c r="CG14" s="37">
        <v>1.8634259259259261E-3</v>
      </c>
      <c r="CH14" s="120"/>
      <c r="CI14" s="126"/>
      <c r="CJ14" s="80">
        <f t="shared" si="8"/>
        <v>6.6680723209108637</v>
      </c>
      <c r="CK14" s="111"/>
      <c r="CL14" s="111"/>
      <c r="CM14" s="42">
        <f>(CJ14/$G12)*100</f>
        <v>148.8235294117647</v>
      </c>
      <c r="CN14" s="112"/>
      <c r="CO14" s="111"/>
      <c r="CP14" s="43">
        <v>2.1299999999999999E-2</v>
      </c>
      <c r="CQ14" s="37">
        <v>1.5972222222222221E-3</v>
      </c>
      <c r="CR14" s="120"/>
      <c r="CS14" s="126"/>
      <c r="CT14" s="91">
        <f t="shared" si="9"/>
        <v>5.6138316377629014</v>
      </c>
      <c r="CU14" s="111"/>
      <c r="CV14" s="111"/>
      <c r="CW14" s="92">
        <f>(CT14/$G12)*100</f>
        <v>125.29411764705883</v>
      </c>
      <c r="CX14" s="112"/>
      <c r="CY14" s="111"/>
      <c r="CZ14" s="46">
        <v>1.9400000000000001E-2</v>
      </c>
      <c r="DA14" s="37">
        <v>2.3958333333333336E-3</v>
      </c>
      <c r="DB14" s="120"/>
      <c r="DC14" s="124"/>
      <c r="DD14" s="80">
        <f t="shared" si="10"/>
        <v>5.1130673132676199</v>
      </c>
      <c r="DE14" s="111"/>
      <c r="DF14" s="111"/>
      <c r="DG14" s="42">
        <f>(DD14/$G12)*100</f>
        <v>114.11764705882355</v>
      </c>
      <c r="DH14" s="112"/>
      <c r="DI14" s="111"/>
      <c r="DJ14">
        <v>7.7999999999999996E-3</v>
      </c>
      <c r="DK14" s="37">
        <v>5.5902777777777782E-3</v>
      </c>
      <c r="DL14" s="114"/>
      <c r="DM14" s="124"/>
      <c r="DN14" s="80">
        <f t="shared" si="11"/>
        <v>2.0557693321385271</v>
      </c>
      <c r="DO14" s="111"/>
      <c r="DP14" s="111"/>
      <c r="DQ14" s="42">
        <f>(DN14/$G12)*100</f>
        <v>45.882352941176464</v>
      </c>
      <c r="DR14" s="112"/>
      <c r="DS14" s="111"/>
      <c r="DT14">
        <v>5.4999999999999997E-3</v>
      </c>
      <c r="DU14" s="37">
        <v>6.9212962962962969E-3</v>
      </c>
      <c r="DV14" s="114"/>
      <c r="DW14" s="124"/>
      <c r="DX14" s="80">
        <f t="shared" si="12"/>
        <v>1.4495809393284487</v>
      </c>
      <c r="DY14" s="111"/>
      <c r="DZ14" s="111"/>
      <c r="EA14" s="42">
        <f>(DX14/$G12)*100</f>
        <v>32.352941176470587</v>
      </c>
      <c r="EB14" s="112"/>
      <c r="EC14" s="111"/>
      <c r="ED14" s="144"/>
      <c r="EE14" s="125"/>
    </row>
    <row r="15" spans="1:135" x14ac:dyDescent="0.25">
      <c r="A15" s="150" t="s">
        <v>3</v>
      </c>
      <c r="B15">
        <v>2.4500000000000001E-2</v>
      </c>
      <c r="C15" s="37">
        <v>1.3310185185185185E-3</v>
      </c>
      <c r="D15" s="114">
        <f>AVERAGE(B15,B16,B17)</f>
        <v>2.526666666666667E-2</v>
      </c>
      <c r="E15" s="124">
        <f>_xlfn.STDEV.S(B15:B17)</f>
        <v>1.1590225767142462E-3</v>
      </c>
      <c r="F15" s="80">
        <f t="shared" si="0"/>
        <v>6.4572241842812721</v>
      </c>
      <c r="G15" s="111">
        <f>AVERAGE(F15:F17)</f>
        <v>6.6592869818846312</v>
      </c>
      <c r="H15" s="111">
        <f>_xlfn.STDEV.S(F15:F17)</f>
        <v>0.30547218826478489</v>
      </c>
      <c r="I15" s="42">
        <f t="shared" si="1"/>
        <v>100</v>
      </c>
      <c r="J15" s="112">
        <f>AVERAGE(I15:I17)</f>
        <v>100</v>
      </c>
      <c r="K15" s="111">
        <f>_xlfn.STDEV.S(I15:I17)</f>
        <v>0</v>
      </c>
      <c r="L15" s="80"/>
      <c r="M15" s="81"/>
      <c r="N15" s="48"/>
      <c r="O15">
        <v>2.4799999999999999E-2</v>
      </c>
      <c r="P15" s="37">
        <v>1.3310185185185185E-3</v>
      </c>
      <c r="Q15" s="120">
        <f>AVERAGE(O15,O17)</f>
        <v>2.5950000000000001E-2</v>
      </c>
      <c r="R15" s="121">
        <f>_xlfn.STDEV.S(O15,O17)</f>
        <v>1.6263455967290594E-3</v>
      </c>
      <c r="S15" s="80">
        <f t="shared" si="2"/>
        <v>6.5362922355173687</v>
      </c>
      <c r="T15" s="111">
        <f>AVERAGE(S15,S17)</f>
        <v>6.8393864319224082</v>
      </c>
      <c r="U15" s="111">
        <f>_xlfn.STDEV.S(S15,S17)</f>
        <v>0.42863992323258088</v>
      </c>
      <c r="V15" s="42">
        <f>(S15/$G15)*100</f>
        <v>98.153034300791546</v>
      </c>
      <c r="W15" s="112">
        <f>AVERAGE(V15,V17)</f>
        <v>102.70448548812664</v>
      </c>
      <c r="X15" s="111">
        <f>_xlfn.STDEV.S(V15,V17)</f>
        <v>6.4367239976084205</v>
      </c>
      <c r="Y15" s="81"/>
      <c r="Z15" s="81"/>
      <c r="AA15" s="48"/>
      <c r="AB15">
        <v>2.4899999999999999E-2</v>
      </c>
      <c r="AC15" s="37">
        <v>1.5972222222222221E-3</v>
      </c>
      <c r="AD15" s="120">
        <f t="shared" ref="AD15" si="44">AVERAGE(AB15,AB16,AB17)</f>
        <v>2.4999999999999998E-2</v>
      </c>
      <c r="AE15" s="121">
        <f>_xlfn.STDEV.S(AB15:AB17)</f>
        <v>4.5825756949558312E-4</v>
      </c>
      <c r="AF15" s="80">
        <f t="shared" si="3"/>
        <v>6.5626482525960679</v>
      </c>
      <c r="AG15" s="111">
        <f>AVERAGE(AF15:AF17)</f>
        <v>6.589004269674767</v>
      </c>
      <c r="AH15" s="111">
        <f>_xlfn.STDEV.S(AF15:AF17)</f>
        <v>0.12077844328068696</v>
      </c>
      <c r="AI15" s="42">
        <f>(AF15/$G15)*100</f>
        <v>98.548812664907643</v>
      </c>
      <c r="AJ15" s="112">
        <f>AVERAGE(AI15:AI17)</f>
        <v>98.944591029023741</v>
      </c>
      <c r="AK15" s="111">
        <f>_xlfn.STDEV.S(AI15:AI17)</f>
        <v>1.8136843119877897</v>
      </c>
      <c r="AL15" s="81"/>
      <c r="AM15" s="81"/>
      <c r="AN15" s="48"/>
      <c r="AO15">
        <v>2.6100000000000002E-2</v>
      </c>
      <c r="AP15" s="37">
        <v>1.5972222222222221E-3</v>
      </c>
      <c r="AQ15" s="120">
        <f>AVERAGE(AO15,AO16)</f>
        <v>2.4649999999999998E-2</v>
      </c>
      <c r="AR15" s="121">
        <f>_xlfn.STDEV.S(AO15:AO16)</f>
        <v>2.0506096654409902E-3</v>
      </c>
      <c r="AS15" s="80">
        <f t="shared" si="4"/>
        <v>6.878920457540457</v>
      </c>
      <c r="AT15" s="111">
        <f>AVERAGE(AS15:AS16)</f>
        <v>6.4967582098993208</v>
      </c>
      <c r="AU15" s="111">
        <f>_xlfn.STDEV.S(AS15:AS16)</f>
        <v>0.54045903364108072</v>
      </c>
      <c r="AV15" s="42">
        <f>(AS15/$G15)*100</f>
        <v>103.29815303430078</v>
      </c>
      <c r="AW15" s="112">
        <f>AVERAGE(AV15:AV16)</f>
        <v>97.5593667546174</v>
      </c>
      <c r="AX15" s="111">
        <f>_xlfn.STDEV.S(AV15:AV16)</f>
        <v>8.1158693882888659</v>
      </c>
      <c r="AY15" s="81"/>
      <c r="AZ15" s="81"/>
      <c r="BA15" s="48"/>
      <c r="BB15" s="38">
        <v>2.8899999999999999E-2</v>
      </c>
      <c r="BC15" s="37">
        <v>1.8634259259259261E-3</v>
      </c>
      <c r="BD15" s="120">
        <f>AVERAGE(BB16,BB17)</f>
        <v>2.1900000000000003E-2</v>
      </c>
      <c r="BE15" s="121">
        <f>_xlfn.STDEV.S(BB16:BB17)</f>
        <v>1.2727922061357853E-3</v>
      </c>
      <c r="BF15" s="91">
        <f t="shared" si="5"/>
        <v>7.6168889357440301</v>
      </c>
      <c r="BG15" s="111">
        <f>AVERAGE(BF16:BF17)</f>
        <v>5.7719677402350964</v>
      </c>
      <c r="BH15" s="111">
        <f>_xlfn.STDEV.S(BF16:BF17)</f>
        <v>0.33545733122549892</v>
      </c>
      <c r="BI15" s="92">
        <f>(BF15/$G15)*100</f>
        <v>114.37994722955145</v>
      </c>
      <c r="BJ15" s="112">
        <f>AVERAGE(BI16:BI17)</f>
        <v>86.675461741424797</v>
      </c>
      <c r="BK15" s="111">
        <f>_xlfn.STDEV.S(BI16:BI17)</f>
        <v>5.0374361720413763</v>
      </c>
      <c r="BL15" s="43">
        <v>1.9300000000000001E-2</v>
      </c>
      <c r="BM15" s="37">
        <v>1.3310185185185185E-3</v>
      </c>
      <c r="BN15" s="120">
        <f>AVERAGE(BL16,BL17)</f>
        <v>2.35E-2</v>
      </c>
      <c r="BO15" s="121">
        <f>_xlfn.STDEV.S(BL16:BL17)</f>
        <v>0</v>
      </c>
      <c r="BP15" s="91">
        <f t="shared" si="6"/>
        <v>5.0867112961889207</v>
      </c>
      <c r="BQ15" s="111">
        <f>AVERAGE(BP16:BP17)</f>
        <v>6.1936640134942813</v>
      </c>
      <c r="BR15" s="111">
        <f>_xlfn.STDEV.S(BP16:BP17)</f>
        <v>0</v>
      </c>
      <c r="BS15" s="92">
        <f>(BP15/$G15)*100</f>
        <v>76.38522427440634</v>
      </c>
      <c r="BT15" s="112">
        <f>AVERAGE(BS16:BS17)</f>
        <v>93.007915567282325</v>
      </c>
      <c r="BU15" s="111">
        <f>_xlfn.STDEV.S(BS16:BS17)</f>
        <v>0</v>
      </c>
      <c r="BV15">
        <v>1.43E-2</v>
      </c>
      <c r="BW15" s="37">
        <v>1.3310185185185185E-3</v>
      </c>
      <c r="BX15" s="120">
        <f t="shared" ref="BX15" si="45">AVERAGE(BV15,BV16,BV17)</f>
        <v>1.5900000000000001E-2</v>
      </c>
      <c r="BY15" s="121">
        <f t="shared" ref="BY15" si="46">_xlfn.STDEV.S(BV15:BV17)</f>
        <v>1.6000000000000007E-3</v>
      </c>
      <c r="BZ15" s="80">
        <f t="shared" si="7"/>
        <v>3.7689104422539668</v>
      </c>
      <c r="CA15" s="111">
        <f>AVERAGE(BZ15:BZ17)</f>
        <v>4.1906067155131517</v>
      </c>
      <c r="CB15" s="111">
        <f>_xlfn.STDEV.S(BZ15:BZ18)</f>
        <v>2.123404811212354</v>
      </c>
      <c r="CC15" s="42">
        <f>(BZ15/$G15)*100</f>
        <v>56.596306068601585</v>
      </c>
      <c r="CD15" s="112">
        <f>AVERAGE(CC15:CC17)</f>
        <v>62.928759894459098</v>
      </c>
      <c r="CE15" s="111">
        <f t="shared" ref="CE15" si="47">_xlfn.STDEV.S(CC15:CC17)</f>
        <v>6.3324538258575238</v>
      </c>
      <c r="CF15">
        <v>1.43E-2</v>
      </c>
      <c r="CG15" s="37">
        <v>1.3310185185185185E-3</v>
      </c>
      <c r="CH15" s="120">
        <f t="shared" ref="CH15" si="48">AVERAGE(CF15,CF16,CF17)</f>
        <v>1.3733333333333334E-2</v>
      </c>
      <c r="CI15" s="126">
        <f t="shared" ref="CI15" si="49">_xlfn.STDEV.S(CF15:CF17)</f>
        <v>6.6583281184793967E-4</v>
      </c>
      <c r="CJ15" s="80">
        <f t="shared" si="8"/>
        <v>3.7689104422539668</v>
      </c>
      <c r="CK15" s="111">
        <f>AVERAGE(CJ15:CJ17)</f>
        <v>3.6195596788080056</v>
      </c>
      <c r="CL15" s="111">
        <f>_xlfn.STDEV.S(CJ15:CJ18)</f>
        <v>1.8154430664368228</v>
      </c>
      <c r="CM15" s="42">
        <f>(CJ15/$G15)*100</f>
        <v>56.596306068601585</v>
      </c>
      <c r="CN15" s="112">
        <f>AVERAGE(CM15:CM17)</f>
        <v>54.353562005277048</v>
      </c>
      <c r="CO15" s="111">
        <f t="shared" ref="CO15" si="50">_xlfn.STDEV.S(CM15:CM17)</f>
        <v>2.6352222104799718</v>
      </c>
      <c r="CP15">
        <v>1.4800000000000001E-2</v>
      </c>
      <c r="CQ15" s="37">
        <v>1.0648148148148147E-3</v>
      </c>
      <c r="CR15" s="120">
        <f t="shared" ref="CR15" si="51">AVERAGE(CP15,CP16,CP17)</f>
        <v>1.3866666666666666E-2</v>
      </c>
      <c r="CS15" s="126">
        <f t="shared" ref="CS15" si="52">_xlfn.STDEV.S(CP15:CP17)</f>
        <v>8.1445278152470846E-4</v>
      </c>
      <c r="CT15" s="80">
        <f t="shared" si="9"/>
        <v>3.9006905276474626</v>
      </c>
      <c r="CU15" s="111">
        <f>AVERAGE(CT15:CT17)</f>
        <v>3.6547010349129372</v>
      </c>
      <c r="CV15" s="111">
        <f>_xlfn.STDEV.S(CT15:CT18)</f>
        <v>1.8357364794564486</v>
      </c>
      <c r="CW15" s="42">
        <f>(CT15/$G15)*100</f>
        <v>58.575197889182064</v>
      </c>
      <c r="CX15" s="112">
        <f>AVERAGE(CW15:CW17)</f>
        <v>54.881266490765171</v>
      </c>
      <c r="CY15" s="111">
        <f t="shared" ref="CY15" si="53">_xlfn.STDEV.S(CW15:CW17)</f>
        <v>3.2234278952165267</v>
      </c>
      <c r="CZ15">
        <v>3.8999999999999998E-3</v>
      </c>
      <c r="DA15" s="37">
        <v>1.5972222222222221E-3</v>
      </c>
      <c r="DB15" s="120">
        <f t="shared" ref="DB15" si="54">AVERAGE(CZ15,CZ16,CZ17)</f>
        <v>4.0000000000000001E-3</v>
      </c>
      <c r="DC15" s="124">
        <f t="shared" ref="DC15" si="55">_xlfn.STDEV.S(CZ15:CZ17)</f>
        <v>5.5677643628300206E-4</v>
      </c>
      <c r="DD15" s="80">
        <f t="shared" si="10"/>
        <v>1.0278846660692635</v>
      </c>
      <c r="DE15" s="111">
        <f>AVERAGE(DD15:DD17)</f>
        <v>1.0542406831479625</v>
      </c>
      <c r="DF15" s="111">
        <f>_xlfn.STDEV.S(DD15:DD18)</f>
        <v>0.5405661294577746</v>
      </c>
      <c r="DG15" s="42">
        <f>(DD15/$G15)*100</f>
        <v>15.435356200527703</v>
      </c>
      <c r="DH15" s="112">
        <f>AVERAGE(DG15:DG17)</f>
        <v>15.831134564643799</v>
      </c>
      <c r="DI15" s="111">
        <f t="shared" ref="DI15" si="56">_xlfn.STDEV.S(DG15:DG17)</f>
        <v>2.203600671304744</v>
      </c>
      <c r="DJ15">
        <v>8.0000000000000004E-4</v>
      </c>
      <c r="DK15" s="37">
        <v>3.7268518518518514E-3</v>
      </c>
      <c r="DL15" s="114">
        <f t="shared" ref="DL15" si="57">AVERAGE(DJ15,DJ16,DJ17)</f>
        <v>8.3333333333333339E-4</v>
      </c>
      <c r="DM15" s="124">
        <f t="shared" ref="DM15" si="58">_xlfn.STDEV.S(DJ15:DJ17)</f>
        <v>1.5275252316519468E-4</v>
      </c>
      <c r="DN15" s="80">
        <f t="shared" si="11"/>
        <v>0.21084813662959254</v>
      </c>
      <c r="DO15" s="111">
        <f>AVERAGE(DN15:DN17)</f>
        <v>0.21963347565582558</v>
      </c>
      <c r="DP15" s="111">
        <f>_xlfn.STDEV.S(DN15:DN18)</f>
        <v>0.11463100127123751</v>
      </c>
      <c r="DQ15" s="42">
        <f>(DN15/$G15)*100</f>
        <v>3.1662269129287592</v>
      </c>
      <c r="DR15" s="112">
        <f>AVERAGE(DQ15:DQ17)</f>
        <v>3.2981530343007912</v>
      </c>
      <c r="DS15" s="111">
        <f t="shared" ref="DS15" si="59">_xlfn.STDEV.S(DQ15:DQ17)</f>
        <v>0.60456143732926371</v>
      </c>
      <c r="DT15" s="46">
        <v>2.9999999999999997E-4</v>
      </c>
      <c r="DU15" s="37">
        <v>3.1944444444444442E-3</v>
      </c>
      <c r="DV15" s="114">
        <f t="shared" ref="DV15" si="60">AVERAGE(DT15,DT16,DT17)</f>
        <v>3.3333333333333332E-4</v>
      </c>
      <c r="DW15" s="124">
        <f t="shared" ref="DW15" si="61">_xlfn.STDEV.S(DT15:DT17)</f>
        <v>5.7735026918962599E-5</v>
      </c>
      <c r="DX15" s="80">
        <f t="shared" si="12"/>
        <v>7.9068051236097198E-2</v>
      </c>
      <c r="DY15" s="111">
        <f>AVERAGE(DX15:DX17)</f>
        <v>8.785339026233023E-2</v>
      </c>
      <c r="DZ15" s="111">
        <f>_xlfn.STDEV.S(DX15:DX18)</f>
        <v>4.5649960665459843E-2</v>
      </c>
      <c r="EA15" s="42">
        <f>(DX15/$G15)*100</f>
        <v>1.1873350923482848</v>
      </c>
      <c r="EB15" s="112">
        <f>AVERAGE(EA15:EA17)</f>
        <v>1.3192612137203164</v>
      </c>
      <c r="EC15" s="111">
        <f t="shared" ref="EC15" si="62">_xlfn.STDEV.S(EA15:EA17)</f>
        <v>0.22850274506185764</v>
      </c>
      <c r="ED15" s="125"/>
      <c r="EE15" s="125"/>
    </row>
    <row r="16" spans="1:135" x14ac:dyDescent="0.25">
      <c r="A16" s="150"/>
      <c r="B16">
        <v>2.6599999999999999E-2</v>
      </c>
      <c r="C16" s="37">
        <v>1.3310185185185185E-3</v>
      </c>
      <c r="D16" s="114"/>
      <c r="E16" s="124"/>
      <c r="F16" s="80">
        <f t="shared" si="0"/>
        <v>7.010700542933952</v>
      </c>
      <c r="G16" s="111"/>
      <c r="H16" s="111"/>
      <c r="I16" s="42">
        <f t="shared" si="1"/>
        <v>100</v>
      </c>
      <c r="J16" s="112"/>
      <c r="K16" s="111"/>
      <c r="L16" s="80"/>
      <c r="M16" s="81"/>
      <c r="N16" s="48"/>
      <c r="O16" s="43">
        <v>2.9499999999999998E-2</v>
      </c>
      <c r="P16" s="37">
        <v>1.3310185185185185E-3</v>
      </c>
      <c r="Q16" s="120"/>
      <c r="R16" s="121"/>
      <c r="S16" s="91">
        <f t="shared" si="2"/>
        <v>7.7750250382162251</v>
      </c>
      <c r="T16" s="111"/>
      <c r="U16" s="111"/>
      <c r="V16" s="92">
        <f>(S16/$G15)*100</f>
        <v>116.75461741424802</v>
      </c>
      <c r="W16" s="112"/>
      <c r="X16" s="111"/>
      <c r="Y16" s="81"/>
      <c r="Z16" s="81"/>
      <c r="AA16" s="48"/>
      <c r="AB16">
        <v>2.5499999999999998E-2</v>
      </c>
      <c r="AC16" s="37">
        <v>1.5972222222222221E-3</v>
      </c>
      <c r="AD16" s="120"/>
      <c r="AE16" s="121"/>
      <c r="AF16" s="80">
        <f t="shared" si="3"/>
        <v>6.720784355068262</v>
      </c>
      <c r="AG16" s="111"/>
      <c r="AH16" s="111"/>
      <c r="AI16" s="42">
        <f>(AF16/$G15)*100</f>
        <v>100.92348284960421</v>
      </c>
      <c r="AJ16" s="112"/>
      <c r="AK16" s="111"/>
      <c r="AL16" s="81"/>
      <c r="AM16" s="81"/>
      <c r="AN16" s="48"/>
      <c r="AO16">
        <v>2.3199999999999998E-2</v>
      </c>
      <c r="AP16" s="37">
        <v>1.5972222222222221E-3</v>
      </c>
      <c r="AQ16" s="120"/>
      <c r="AR16" s="121"/>
      <c r="AS16" s="80">
        <f t="shared" si="4"/>
        <v>6.1145959622581838</v>
      </c>
      <c r="AT16" s="111"/>
      <c r="AU16" s="111"/>
      <c r="AV16" s="42">
        <f>(AS16/$G15)*100</f>
        <v>91.820580474934033</v>
      </c>
      <c r="AW16" s="112"/>
      <c r="AX16" s="111"/>
      <c r="AY16" s="81"/>
      <c r="AZ16" s="81"/>
      <c r="BA16" s="48"/>
      <c r="BB16">
        <v>2.1000000000000001E-2</v>
      </c>
      <c r="BC16" s="37">
        <v>1.8634259259259261E-3</v>
      </c>
      <c r="BD16" s="120"/>
      <c r="BE16" s="121"/>
      <c r="BF16" s="80">
        <f t="shared" si="5"/>
        <v>5.5347635865268039</v>
      </c>
      <c r="BG16" s="111"/>
      <c r="BH16" s="111"/>
      <c r="BI16" s="42">
        <f>(BF16/$G15)*100</f>
        <v>83.113456464379937</v>
      </c>
      <c r="BJ16" s="112"/>
      <c r="BK16" s="111"/>
      <c r="BL16">
        <v>2.35E-2</v>
      </c>
      <c r="BM16" s="37">
        <v>1.3310185185185185E-3</v>
      </c>
      <c r="BN16" s="120"/>
      <c r="BO16" s="121"/>
      <c r="BP16" s="80">
        <f t="shared" si="6"/>
        <v>6.1936640134942813</v>
      </c>
      <c r="BQ16" s="111"/>
      <c r="BR16" s="111"/>
      <c r="BS16" s="42">
        <f>(BP16/$G15)*100</f>
        <v>93.007915567282325</v>
      </c>
      <c r="BT16" s="112"/>
      <c r="BU16" s="111"/>
      <c r="BV16">
        <v>1.7500000000000002E-2</v>
      </c>
      <c r="BW16" s="37">
        <v>1.3310185185185185E-3</v>
      </c>
      <c r="BX16" s="120"/>
      <c r="BY16" s="121"/>
      <c r="BZ16" s="80">
        <f t="shared" si="7"/>
        <v>4.6123029887723375</v>
      </c>
      <c r="CA16" s="111"/>
      <c r="CB16" s="111"/>
      <c r="CC16" s="42">
        <f>(BZ16/$G15)*100</f>
        <v>69.261213720316633</v>
      </c>
      <c r="CD16" s="112"/>
      <c r="CE16" s="111"/>
      <c r="CF16">
        <v>1.3899999999999999E-2</v>
      </c>
      <c r="CG16" s="37">
        <v>1.3310185185185185E-3</v>
      </c>
      <c r="CH16" s="120"/>
      <c r="CI16" s="126"/>
      <c r="CJ16" s="80">
        <f t="shared" si="8"/>
        <v>3.6634863739391705</v>
      </c>
      <c r="CK16" s="111"/>
      <c r="CL16" s="111"/>
      <c r="CM16" s="42">
        <f>(CJ16/$G15)*100</f>
        <v>55.01319261213721</v>
      </c>
      <c r="CN16" s="112"/>
      <c r="CO16" s="111"/>
      <c r="CP16">
        <v>1.35E-2</v>
      </c>
      <c r="CQ16" s="37">
        <v>1.0648148148148147E-3</v>
      </c>
      <c r="CR16" s="120"/>
      <c r="CS16" s="126"/>
      <c r="CT16" s="80">
        <f t="shared" si="9"/>
        <v>3.5580623056243739</v>
      </c>
      <c r="CU16" s="111"/>
      <c r="CV16" s="111"/>
      <c r="CW16" s="42">
        <f>(CT16/$G15)*100</f>
        <v>53.430079155672814</v>
      </c>
      <c r="CX16" s="112"/>
      <c r="CY16" s="111"/>
      <c r="CZ16">
        <v>3.5000000000000001E-3</v>
      </c>
      <c r="DA16" s="37">
        <v>1.5972222222222221E-3</v>
      </c>
      <c r="DB16" s="120"/>
      <c r="DC16" s="124"/>
      <c r="DD16" s="80">
        <f t="shared" si="10"/>
        <v>0.92246059775446743</v>
      </c>
      <c r="DE16" s="111"/>
      <c r="DF16" s="111"/>
      <c r="DG16" s="42">
        <f>(DD16/$G15)*100</f>
        <v>13.852242744063325</v>
      </c>
      <c r="DH16" s="112"/>
      <c r="DI16" s="111"/>
      <c r="DJ16">
        <v>1E-3</v>
      </c>
      <c r="DK16" s="37">
        <v>3.7268518518518514E-3</v>
      </c>
      <c r="DL16" s="114"/>
      <c r="DM16" s="124"/>
      <c r="DN16" s="80">
        <f t="shared" si="11"/>
        <v>0.26356017078699068</v>
      </c>
      <c r="DO16" s="111"/>
      <c r="DP16" s="111"/>
      <c r="DQ16" s="42">
        <f>(DN16/$G15)*100</f>
        <v>3.9577836411609502</v>
      </c>
      <c r="DR16" s="112"/>
      <c r="DS16" s="111"/>
      <c r="DT16" s="46">
        <v>4.0000000000000002E-4</v>
      </c>
      <c r="DU16" s="37">
        <v>3.1944444444444442E-3</v>
      </c>
      <c r="DV16" s="114"/>
      <c r="DW16" s="124"/>
      <c r="DX16" s="80">
        <f t="shared" si="12"/>
        <v>0.10542406831479627</v>
      </c>
      <c r="DY16" s="111"/>
      <c r="DZ16" s="111"/>
      <c r="EA16" s="42">
        <f>(DX16/$G15)*100</f>
        <v>1.5831134564643796</v>
      </c>
      <c r="EB16" s="112"/>
      <c r="EC16" s="111"/>
      <c r="ED16" s="125"/>
      <c r="EE16" s="125"/>
    </row>
    <row r="17" spans="1:135" x14ac:dyDescent="0.25">
      <c r="A17" s="150"/>
      <c r="B17">
        <v>2.47E-2</v>
      </c>
      <c r="C17" s="37">
        <v>1.3310185185185185E-3</v>
      </c>
      <c r="D17" s="114"/>
      <c r="E17" s="124"/>
      <c r="F17" s="80">
        <f t="shared" si="0"/>
        <v>6.5099362184386695</v>
      </c>
      <c r="G17" s="111"/>
      <c r="H17" s="111"/>
      <c r="I17" s="42">
        <f t="shared" si="1"/>
        <v>100</v>
      </c>
      <c r="J17" s="112"/>
      <c r="K17" s="111"/>
      <c r="L17" s="80"/>
      <c r="M17" s="81"/>
      <c r="N17" s="48"/>
      <c r="O17">
        <v>2.7099999999999999E-2</v>
      </c>
      <c r="P17" s="37">
        <v>1.3310185185185185E-3</v>
      </c>
      <c r="Q17" s="120"/>
      <c r="R17" s="121"/>
      <c r="S17" s="80">
        <f t="shared" si="2"/>
        <v>7.1424806283274469</v>
      </c>
      <c r="T17" s="111"/>
      <c r="U17" s="111"/>
      <c r="V17" s="42">
        <f>(S17/$G15)*100</f>
        <v>107.25593667546174</v>
      </c>
      <c r="W17" s="112"/>
      <c r="X17" s="111"/>
      <c r="Y17" s="81"/>
      <c r="Z17" s="81"/>
      <c r="AA17" s="48"/>
      <c r="AB17">
        <v>2.46E-2</v>
      </c>
      <c r="AC17" s="37">
        <v>1.5972222222222221E-3</v>
      </c>
      <c r="AD17" s="120"/>
      <c r="AE17" s="121"/>
      <c r="AF17" s="80">
        <f t="shared" si="3"/>
        <v>6.4835802013599713</v>
      </c>
      <c r="AG17" s="111"/>
      <c r="AH17" s="111"/>
      <c r="AI17" s="42">
        <f>(AF17/$G15)*100</f>
        <v>97.36147757255938</v>
      </c>
      <c r="AJ17" s="112"/>
      <c r="AK17" s="111"/>
      <c r="AL17" s="81"/>
      <c r="AM17" s="81"/>
      <c r="AN17" s="48"/>
      <c r="AO17" s="38">
        <v>1.8800000000000001E-2</v>
      </c>
      <c r="AP17" s="37">
        <v>1.5972222222222221E-3</v>
      </c>
      <c r="AQ17" s="120"/>
      <c r="AR17" s="121"/>
      <c r="AS17" s="91">
        <f t="shared" si="4"/>
        <v>4.9549312107954249</v>
      </c>
      <c r="AT17" s="111"/>
      <c r="AU17" s="111"/>
      <c r="AV17" s="92">
        <f>(AS17/$G15)*100</f>
        <v>74.406332453825868</v>
      </c>
      <c r="AW17" s="112"/>
      <c r="AX17" s="111"/>
      <c r="AY17" s="81"/>
      <c r="AZ17" s="81"/>
      <c r="BA17" s="48"/>
      <c r="BB17">
        <v>2.2800000000000001E-2</v>
      </c>
      <c r="BC17" s="37">
        <v>1.8634259259259261E-3</v>
      </c>
      <c r="BD17" s="120"/>
      <c r="BE17" s="121"/>
      <c r="BF17" s="80">
        <f t="shared" si="5"/>
        <v>6.009171893943388</v>
      </c>
      <c r="BG17" s="111"/>
      <c r="BH17" s="111"/>
      <c r="BI17" s="42">
        <f>(BF17/$G15)*100</f>
        <v>90.237467018469658</v>
      </c>
      <c r="BJ17" s="112"/>
      <c r="BK17" s="111"/>
      <c r="BL17">
        <v>2.35E-2</v>
      </c>
      <c r="BM17" s="37">
        <v>1.3310185185185185E-3</v>
      </c>
      <c r="BN17" s="120"/>
      <c r="BO17" s="121"/>
      <c r="BP17" s="80">
        <f t="shared" si="6"/>
        <v>6.1936640134942813</v>
      </c>
      <c r="BQ17" s="111"/>
      <c r="BR17" s="111"/>
      <c r="BS17" s="42">
        <f>(BP17/$G15)*100</f>
        <v>93.007915567282325</v>
      </c>
      <c r="BT17" s="112"/>
      <c r="BU17" s="111"/>
      <c r="BV17">
        <v>1.5900000000000001E-2</v>
      </c>
      <c r="BW17" s="37">
        <v>1.3310185185185185E-3</v>
      </c>
      <c r="BX17" s="120"/>
      <c r="BY17" s="121"/>
      <c r="BZ17" s="80">
        <f t="shared" si="7"/>
        <v>4.1906067155131517</v>
      </c>
      <c r="CA17" s="111"/>
      <c r="CB17" s="111"/>
      <c r="CC17" s="42">
        <f>(BZ17/$G15)*100</f>
        <v>62.928759894459098</v>
      </c>
      <c r="CD17" s="112"/>
      <c r="CE17" s="111"/>
      <c r="CF17">
        <v>1.2999999999999999E-2</v>
      </c>
      <c r="CG17" s="37">
        <v>1.3310185185185185E-3</v>
      </c>
      <c r="CH17" s="120"/>
      <c r="CI17" s="126"/>
      <c r="CJ17" s="80">
        <f t="shared" si="8"/>
        <v>3.4262822202308789</v>
      </c>
      <c r="CK17" s="111"/>
      <c r="CL17" s="111"/>
      <c r="CM17" s="42">
        <f>(CJ17/$G15)*100</f>
        <v>51.451187335092349</v>
      </c>
      <c r="CN17" s="112"/>
      <c r="CO17" s="111"/>
      <c r="CP17">
        <v>1.3299999999999999E-2</v>
      </c>
      <c r="CQ17" s="37">
        <v>1.0648148148148147E-3</v>
      </c>
      <c r="CR17" s="120"/>
      <c r="CS17" s="126"/>
      <c r="CT17" s="80">
        <f t="shared" si="9"/>
        <v>3.505350271466976</v>
      </c>
      <c r="CU17" s="111"/>
      <c r="CV17" s="111"/>
      <c r="CW17" s="42">
        <f>(CT17/$G15)*100</f>
        <v>52.638522427440634</v>
      </c>
      <c r="CX17" s="112"/>
      <c r="CY17" s="111"/>
      <c r="CZ17">
        <v>4.5999999999999999E-3</v>
      </c>
      <c r="DA17" s="37">
        <v>1.5972222222222221E-3</v>
      </c>
      <c r="DB17" s="120"/>
      <c r="DC17" s="124"/>
      <c r="DD17" s="80">
        <f t="shared" si="10"/>
        <v>1.212376785620157</v>
      </c>
      <c r="DE17" s="111"/>
      <c r="DF17" s="111"/>
      <c r="DG17" s="42">
        <f>(DD17/$G15)*100</f>
        <v>18.205804749340366</v>
      </c>
      <c r="DH17" s="112"/>
      <c r="DI17" s="111"/>
      <c r="DJ17">
        <v>6.9999999999999999E-4</v>
      </c>
      <c r="DK17" s="37">
        <v>3.7268518518518514E-3</v>
      </c>
      <c r="DL17" s="114"/>
      <c r="DM17" s="124"/>
      <c r="DN17" s="80">
        <f t="shared" si="11"/>
        <v>0.18449211955089345</v>
      </c>
      <c r="DO17" s="111"/>
      <c r="DP17" s="111"/>
      <c r="DQ17" s="42">
        <f>(DN17/$G15)*100</f>
        <v>2.7704485488126642</v>
      </c>
      <c r="DR17" s="112"/>
      <c r="DS17" s="111"/>
      <c r="DT17" s="46">
        <v>2.9999999999999997E-4</v>
      </c>
      <c r="DU17" s="37">
        <v>3.1944444444444442E-3</v>
      </c>
      <c r="DV17" s="114"/>
      <c r="DW17" s="124"/>
      <c r="DX17" s="80">
        <f t="shared" si="12"/>
        <v>7.9068051236097198E-2</v>
      </c>
      <c r="DY17" s="111"/>
      <c r="DZ17" s="111"/>
      <c r="EA17" s="42">
        <f>(DX17/$G15)*100</f>
        <v>1.1873350923482848</v>
      </c>
      <c r="EB17" s="112"/>
      <c r="EC17" s="111"/>
      <c r="ED17" s="125"/>
      <c r="EE17" s="125"/>
    </row>
    <row r="18" spans="1:135" x14ac:dyDescent="0.25">
      <c r="A18" s="153" t="s">
        <v>4</v>
      </c>
      <c r="B18" s="38">
        <v>0</v>
      </c>
      <c r="C18" s="37">
        <v>1.5972222222222221E-3</v>
      </c>
      <c r="D18" s="114">
        <f>AVERAGE(B19,B20)</f>
        <v>3.2499999999999999E-3</v>
      </c>
      <c r="E18" s="124">
        <f>_xlfn.STDEV.S(B19:B20)</f>
        <v>2.1213203435596419E-4</v>
      </c>
      <c r="F18" s="80">
        <f t="shared" si="0"/>
        <v>0</v>
      </c>
      <c r="G18" s="111">
        <f>AVERAGE(F19,F20)</f>
        <v>0.85657055505771962</v>
      </c>
      <c r="H18" s="111">
        <f>_xlfn.STDEV.S(F19:F20)</f>
        <v>5.5909555204249686E-2</v>
      </c>
      <c r="I18" s="42" t="e">
        <f t="shared" si="1"/>
        <v>#DIV/0!</v>
      </c>
      <c r="J18" s="112">
        <f>AVERAGE(I19:I20)</f>
        <v>100</v>
      </c>
      <c r="K18" s="111">
        <f>_xlfn.STDEV.S(I19:I20)</f>
        <v>0</v>
      </c>
      <c r="L18" s="80"/>
      <c r="M18" s="81"/>
      <c r="N18" s="48"/>
      <c r="O18">
        <v>2.0000000000000001E-4</v>
      </c>
      <c r="P18" s="37">
        <v>1.8634259259259261E-3</v>
      </c>
      <c r="Q18" s="120">
        <f>AVERAGE(O18,O19,O20)</f>
        <v>1.6666666666666666E-4</v>
      </c>
      <c r="R18" s="121">
        <f>_xlfn.STDEV.S(O18:O20)</f>
        <v>5.7735026918962578E-5</v>
      </c>
      <c r="S18" s="80">
        <f t="shared" si="2"/>
        <v>5.2712034157398134E-2</v>
      </c>
      <c r="T18" s="111">
        <f>AVERAGE(S18,S19,S20)</f>
        <v>4.3926695131165115E-2</v>
      </c>
      <c r="U18" s="111">
        <f>_xlfn.STDEV.S(S18:S20)</f>
        <v>1.5216653555153274E-2</v>
      </c>
      <c r="V18" s="42">
        <f>(S18/$G18)*100</f>
        <v>6.1538461538461542</v>
      </c>
      <c r="W18" s="112">
        <f>AVERAGE(V18:V20)</f>
        <v>5.1282051282051286</v>
      </c>
      <c r="X18" s="111">
        <f>_xlfn.STDEV.S(V18:V20)</f>
        <v>1.7764623667373065</v>
      </c>
      <c r="Y18" s="81"/>
      <c r="Z18" s="81"/>
      <c r="AA18" s="48"/>
      <c r="AB18" s="99">
        <v>0</v>
      </c>
      <c r="AC18" s="96">
        <v>1.8634259259259261E-3</v>
      </c>
      <c r="AD18" s="131">
        <f t="shared" ref="AD18" si="63">AVERAGE(AB18,AB19,AB20)</f>
        <v>3.3333333333333335E-5</v>
      </c>
      <c r="AE18" s="129">
        <f t="shared" ref="AE18" si="64">_xlfn.STDEV.S(AB18:AB20)</f>
        <v>5.7735026918962578E-5</v>
      </c>
      <c r="AF18" s="97">
        <f t="shared" si="3"/>
        <v>0</v>
      </c>
      <c r="AG18" s="117">
        <f>AVERAGE(AF18,AF19,AF20)</f>
        <v>8.7853390262330223E-3</v>
      </c>
      <c r="AH18" s="117">
        <f>_xlfn.STDEV.S(AF18:AF20)</f>
        <v>1.5216653555153279E-2</v>
      </c>
      <c r="AI18" s="98">
        <f>(AF18/$G18)*100</f>
        <v>0</v>
      </c>
      <c r="AJ18" s="118">
        <f>AVERAGE(AI18:AI20)</f>
        <v>1.0256410256410258</v>
      </c>
      <c r="AK18" s="117">
        <f>_xlfn.STDEV.S(AI18:AI20)</f>
        <v>1.7764623667373101</v>
      </c>
      <c r="AL18" s="81"/>
      <c r="AM18" s="81"/>
      <c r="AN18" s="48"/>
      <c r="AO18">
        <v>2.0000000000000001E-4</v>
      </c>
      <c r="AP18" s="37">
        <v>2.1296296296296298E-3</v>
      </c>
      <c r="AQ18" s="120">
        <f t="shared" ref="AQ18" si="65">AVERAGE(AO18,AO19,AO20)</f>
        <v>1.3333333333333334E-4</v>
      </c>
      <c r="AR18" s="121">
        <f t="shared" ref="AR18" si="66">_xlfn.STDEV.S(AO18:AO20)</f>
        <v>5.7735026918962585E-5</v>
      </c>
      <c r="AS18" s="80">
        <f t="shared" si="4"/>
        <v>5.2712034157398134E-2</v>
      </c>
      <c r="AT18" s="111">
        <f>AVERAGE(AS18,AS19,AS20)</f>
        <v>3.5141356104932089E-2</v>
      </c>
      <c r="AU18" s="111">
        <f>_xlfn.STDEV.S(AS18:AS20)</f>
        <v>1.5216653555153281E-2</v>
      </c>
      <c r="AV18" s="42">
        <f>(AS18/$G18)*100</f>
        <v>6.1538461538461542</v>
      </c>
      <c r="AW18" s="112">
        <f>AVERAGE(AV18:AV20)</f>
        <v>4.1025641025641031</v>
      </c>
      <c r="AX18" s="111">
        <f>_xlfn.STDEV.S(AV18:AV20)</f>
        <v>1.7764623667373096</v>
      </c>
      <c r="AY18" s="81"/>
      <c r="AZ18" s="81"/>
      <c r="BA18" s="48"/>
      <c r="BB18">
        <v>0</v>
      </c>
      <c r="BC18" s="37">
        <v>3.1944444444444442E-3</v>
      </c>
      <c r="BD18" s="120">
        <f t="shared" ref="BD18" si="67">AVERAGE(BB18,BB19,BB20)</f>
        <v>0</v>
      </c>
      <c r="BE18" s="121">
        <f t="shared" ref="BE18" si="68">_xlfn.STDEV.S(BB18:BB20)</f>
        <v>0</v>
      </c>
      <c r="BF18" s="80">
        <f t="shared" si="5"/>
        <v>0</v>
      </c>
      <c r="BG18" s="111">
        <f>AVERAGE(BF18,BF19,BF20)</f>
        <v>0</v>
      </c>
      <c r="BH18" s="111">
        <f>_xlfn.STDEV.S(BF18:BF20)</f>
        <v>0</v>
      </c>
      <c r="BI18" s="42">
        <f>(BF18/$G18)*100</f>
        <v>0</v>
      </c>
      <c r="BJ18" s="112">
        <f>AVERAGE(BI18:BI20)</f>
        <v>0</v>
      </c>
      <c r="BK18" s="111">
        <f t="shared" ref="BK18" si="69">_xlfn.STDEV.S(BI18:BI20)</f>
        <v>0</v>
      </c>
      <c r="BL18">
        <v>0</v>
      </c>
      <c r="BM18" s="37">
        <v>1.3310185185185185E-3</v>
      </c>
      <c r="BN18" s="120">
        <f t="shared" ref="BN18" si="70">AVERAGE(BL18,BL19,BL20)</f>
        <v>0</v>
      </c>
      <c r="BO18" s="121">
        <f t="shared" ref="BO18" si="71">_xlfn.STDEV.S(BL18:BL20)</f>
        <v>0</v>
      </c>
      <c r="BP18" s="80">
        <f t="shared" si="6"/>
        <v>0</v>
      </c>
      <c r="BQ18" s="111">
        <f>AVERAGE(BP18,BP19,BP20)</f>
        <v>0</v>
      </c>
      <c r="BR18" s="111">
        <f>_xlfn.STDEV.S(BP18:BP20)</f>
        <v>0</v>
      </c>
      <c r="BS18" s="42">
        <f>(BP18/$G18)*100</f>
        <v>0</v>
      </c>
      <c r="BT18" s="112">
        <f>AVERAGE(BS18:BS20)</f>
        <v>0</v>
      </c>
      <c r="BU18" s="111">
        <f t="shared" ref="BU18" si="72">_xlfn.STDEV.S(BS18:BS20)</f>
        <v>0</v>
      </c>
      <c r="BV18">
        <v>0</v>
      </c>
      <c r="BW18" s="37">
        <v>1.3310185185185185E-3</v>
      </c>
      <c r="BX18" s="120">
        <f t="shared" ref="BX18" si="73">AVERAGE(BV18,BV19,BV20)</f>
        <v>0</v>
      </c>
      <c r="BY18" s="121">
        <f t="shared" ref="BY18" si="74">_xlfn.STDEV.S(BV18:BV20)</f>
        <v>0</v>
      </c>
      <c r="BZ18" s="80">
        <f t="shared" si="7"/>
        <v>0</v>
      </c>
      <c r="CA18" s="111">
        <f>AVERAGE(BZ18,BZ19,BZ20)</f>
        <v>0</v>
      </c>
      <c r="CB18" s="111">
        <f>_xlfn.STDEV.S(BZ18:BZ20)</f>
        <v>0</v>
      </c>
      <c r="CC18" s="42">
        <f>(BZ18/$G18)*100</f>
        <v>0</v>
      </c>
      <c r="CD18" s="112">
        <f>AVERAGE(CC18:CC20)</f>
        <v>0</v>
      </c>
      <c r="CE18" s="111">
        <f t="shared" ref="CE18" si="75">_xlfn.STDEV.S(CC18:CC20)</f>
        <v>0</v>
      </c>
      <c r="CF18">
        <v>0</v>
      </c>
      <c r="CG18" s="37">
        <v>1.5972222222222221E-3</v>
      </c>
      <c r="CH18" s="120">
        <f t="shared" ref="CH18" si="76">AVERAGE(CF18,CF19,CF20)</f>
        <v>0</v>
      </c>
      <c r="CI18" s="126">
        <f t="shared" ref="CI18" si="77">_xlfn.STDEV.S(CF18:CF20)</f>
        <v>0</v>
      </c>
      <c r="CJ18" s="80">
        <f t="shared" si="8"/>
        <v>0</v>
      </c>
      <c r="CK18" s="111">
        <f>AVERAGE(CJ18,CJ19,CJ20)</f>
        <v>0</v>
      </c>
      <c r="CL18" s="111">
        <f>_xlfn.STDEV.S(CJ18:CJ20)</f>
        <v>0</v>
      </c>
      <c r="CM18" s="42">
        <f>(CJ18/$G18)*100</f>
        <v>0</v>
      </c>
      <c r="CN18" s="112">
        <f>AVERAGE(CM18:CM20)</f>
        <v>0</v>
      </c>
      <c r="CO18" s="111">
        <f t="shared" ref="CO18" si="78">_xlfn.STDEV.S(CM18:CM20)</f>
        <v>0</v>
      </c>
      <c r="CP18">
        <v>0</v>
      </c>
      <c r="CQ18" s="37">
        <v>1.5972222222222221E-3</v>
      </c>
      <c r="CR18" s="120">
        <f t="shared" ref="CR18" si="79">AVERAGE(CP18,CP19,CP20)</f>
        <v>0</v>
      </c>
      <c r="CS18" s="126">
        <f t="shared" ref="CS18" si="80">_xlfn.STDEV.S(CP18:CP20)</f>
        <v>0</v>
      </c>
      <c r="CT18" s="80">
        <f t="shared" si="9"/>
        <v>0</v>
      </c>
      <c r="CU18" s="111">
        <f>AVERAGE(CT18,CT19,CT20)</f>
        <v>0</v>
      </c>
      <c r="CV18" s="111">
        <f>_xlfn.STDEV.S(CT18:CT20)</f>
        <v>0</v>
      </c>
      <c r="CW18" s="42">
        <f>(CT18/$G18)*100</f>
        <v>0</v>
      </c>
      <c r="CX18" s="112">
        <f>AVERAGE(CW18:CW20)</f>
        <v>0</v>
      </c>
      <c r="CY18" s="111">
        <f t="shared" ref="CY18" si="81">_xlfn.STDEV.S(CW18:CW20)</f>
        <v>0</v>
      </c>
      <c r="CZ18">
        <v>0</v>
      </c>
      <c r="DA18" s="37">
        <v>1.5972222222222221E-3</v>
      </c>
      <c r="DB18" s="120">
        <f t="shared" ref="DB18" si="82">AVERAGE(CZ18,CZ19,CZ20)</f>
        <v>0</v>
      </c>
      <c r="DC18" s="124">
        <f t="shared" ref="DC18" si="83">_xlfn.STDEV.S(CZ18:CZ20)</f>
        <v>0</v>
      </c>
      <c r="DD18" s="80">
        <f t="shared" si="10"/>
        <v>0</v>
      </c>
      <c r="DE18" s="111">
        <f>AVERAGE(DD18,DD19,DD20)</f>
        <v>0</v>
      </c>
      <c r="DF18" s="111">
        <f>_xlfn.STDEV.S(DD18:DD20)</f>
        <v>0</v>
      </c>
      <c r="DG18" s="42">
        <f>(DD18/$G18)*100</f>
        <v>0</v>
      </c>
      <c r="DH18" s="112">
        <f>AVERAGE(DG18:DG20)</f>
        <v>0</v>
      </c>
      <c r="DI18" s="111">
        <f t="shared" ref="DI18" si="84">_xlfn.STDEV.S(DG18:DG20)</f>
        <v>0</v>
      </c>
      <c r="DJ18">
        <v>0</v>
      </c>
      <c r="DK18" s="37">
        <v>4.2592592592592595E-3</v>
      </c>
      <c r="DL18" s="114">
        <f t="shared" ref="DL18" si="85">AVERAGE(DJ18,DJ19,DJ20)</f>
        <v>0</v>
      </c>
      <c r="DM18" s="124">
        <f t="shared" ref="DM18" si="86">_xlfn.STDEV.S(DJ18:DJ20)</f>
        <v>0</v>
      </c>
      <c r="DN18" s="80">
        <f t="shared" si="11"/>
        <v>0</v>
      </c>
      <c r="DO18" s="111">
        <f>AVERAGE(DN18,DN19,DN20)</f>
        <v>0</v>
      </c>
      <c r="DP18" s="111">
        <f>_xlfn.STDEV.S(DN18:DN20)</f>
        <v>0</v>
      </c>
      <c r="DQ18" s="42">
        <f>(DN18/$G18)*100</f>
        <v>0</v>
      </c>
      <c r="DR18" s="112">
        <f>AVERAGE(DQ18:DQ20)</f>
        <v>0</v>
      </c>
      <c r="DS18" s="111">
        <f t="shared" ref="DS18" si="87">_xlfn.STDEV.S(DQ18:DQ20)</f>
        <v>0</v>
      </c>
      <c r="DT18">
        <v>0</v>
      </c>
      <c r="DU18" s="37">
        <v>4.2592592592592595E-3</v>
      </c>
      <c r="DV18" s="114">
        <f t="shared" ref="DV18" si="88">AVERAGE(DT18,DT19,DT20)</f>
        <v>0</v>
      </c>
      <c r="DW18" s="124">
        <f t="shared" ref="DW18" si="89">_xlfn.STDEV.S(DT18:DT20)</f>
        <v>0</v>
      </c>
      <c r="DX18" s="80">
        <f t="shared" si="12"/>
        <v>0</v>
      </c>
      <c r="DY18" s="111">
        <f>AVERAGE(DX18,DX19,DX20)</f>
        <v>0</v>
      </c>
      <c r="DZ18" s="111">
        <f>_xlfn.STDEV.S(DX18:DX20)</f>
        <v>0</v>
      </c>
      <c r="EA18" s="42">
        <f>(DX18/$G18)*100</f>
        <v>0</v>
      </c>
      <c r="EB18" s="112">
        <f>AVERAGE(EA18:EA20)</f>
        <v>0</v>
      </c>
      <c r="EC18" s="111">
        <f t="shared" ref="EC18" si="90">_xlfn.STDEV.S(EA18:EA20)</f>
        <v>0</v>
      </c>
      <c r="ED18" s="144"/>
      <c r="EE18" s="144"/>
    </row>
    <row r="19" spans="1:135" x14ac:dyDescent="0.25">
      <c r="A19" s="153"/>
      <c r="B19">
        <v>3.3999999999999998E-3</v>
      </c>
      <c r="C19" s="37">
        <v>1.5972222222222221E-3</v>
      </c>
      <c r="D19" s="114"/>
      <c r="E19" s="124"/>
      <c r="F19" s="80">
        <f t="shared" si="0"/>
        <v>0.89610458067576826</v>
      </c>
      <c r="G19" s="111"/>
      <c r="H19" s="111"/>
      <c r="I19" s="42">
        <f t="shared" si="1"/>
        <v>100</v>
      </c>
      <c r="J19" s="112"/>
      <c r="K19" s="111"/>
      <c r="L19" s="80"/>
      <c r="M19" s="81"/>
      <c r="N19" s="48"/>
      <c r="O19">
        <v>1E-4</v>
      </c>
      <c r="P19" s="37">
        <v>1.8634259259259261E-3</v>
      </c>
      <c r="Q19" s="120"/>
      <c r="R19" s="121"/>
      <c r="S19" s="80">
        <f t="shared" si="2"/>
        <v>2.6356017078699067E-2</v>
      </c>
      <c r="T19" s="111"/>
      <c r="U19" s="111"/>
      <c r="V19" s="42">
        <f>(S19/$G18)*100</f>
        <v>3.0769230769230771</v>
      </c>
      <c r="W19" s="112"/>
      <c r="X19" s="111"/>
      <c r="Y19" s="81"/>
      <c r="Z19" s="81"/>
      <c r="AA19" s="48"/>
      <c r="AB19" s="99">
        <v>0</v>
      </c>
      <c r="AC19" s="96">
        <v>1.8634259259259261E-3</v>
      </c>
      <c r="AD19" s="131"/>
      <c r="AE19" s="129"/>
      <c r="AF19" s="97">
        <f t="shared" si="3"/>
        <v>0</v>
      </c>
      <c r="AG19" s="117"/>
      <c r="AH19" s="117"/>
      <c r="AI19" s="98">
        <f>(AF19/$G18)*100</f>
        <v>0</v>
      </c>
      <c r="AJ19" s="118"/>
      <c r="AK19" s="117"/>
      <c r="AL19" s="81"/>
      <c r="AM19" s="81"/>
      <c r="AN19" s="48"/>
      <c r="AO19">
        <v>1E-4</v>
      </c>
      <c r="AP19" s="37">
        <v>2.1296296296296298E-3</v>
      </c>
      <c r="AQ19" s="120"/>
      <c r="AR19" s="121"/>
      <c r="AS19" s="80">
        <f t="shared" si="4"/>
        <v>2.6356017078699067E-2</v>
      </c>
      <c r="AT19" s="111"/>
      <c r="AU19" s="111"/>
      <c r="AV19" s="42">
        <f>(AS19/$G18)*100</f>
        <v>3.0769230769230771</v>
      </c>
      <c r="AW19" s="112"/>
      <c r="AX19" s="111"/>
      <c r="AY19" s="81"/>
      <c r="AZ19" s="81"/>
      <c r="BA19" s="48"/>
      <c r="BB19">
        <v>0</v>
      </c>
      <c r="BC19" s="37">
        <v>3.1944444444444442E-3</v>
      </c>
      <c r="BD19" s="120"/>
      <c r="BE19" s="121"/>
      <c r="BF19" s="80">
        <f t="shared" si="5"/>
        <v>0</v>
      </c>
      <c r="BG19" s="111"/>
      <c r="BH19" s="111"/>
      <c r="BI19" s="42">
        <f>(BF19/$G18)*100</f>
        <v>0</v>
      </c>
      <c r="BJ19" s="112"/>
      <c r="BK19" s="111"/>
      <c r="BL19">
        <v>0</v>
      </c>
      <c r="BM19" s="37">
        <v>1.3310185185185185E-3</v>
      </c>
      <c r="BN19" s="120"/>
      <c r="BO19" s="121"/>
      <c r="BP19" s="80">
        <f t="shared" si="6"/>
        <v>0</v>
      </c>
      <c r="BQ19" s="111"/>
      <c r="BR19" s="111"/>
      <c r="BS19" s="42">
        <f>(BP19/$G18)*100</f>
        <v>0</v>
      </c>
      <c r="BT19" s="112"/>
      <c r="BU19" s="111"/>
      <c r="BV19">
        <v>0</v>
      </c>
      <c r="BW19" s="37">
        <v>1.3310185185185185E-3</v>
      </c>
      <c r="BX19" s="120"/>
      <c r="BY19" s="121"/>
      <c r="BZ19" s="80">
        <f t="shared" si="7"/>
        <v>0</v>
      </c>
      <c r="CA19" s="111"/>
      <c r="CB19" s="111"/>
      <c r="CC19" s="42">
        <f>(BZ19/$G18)*100</f>
        <v>0</v>
      </c>
      <c r="CD19" s="112"/>
      <c r="CE19" s="111"/>
      <c r="CF19">
        <v>0</v>
      </c>
      <c r="CG19" s="37">
        <v>1.5972222222222221E-3</v>
      </c>
      <c r="CH19" s="120"/>
      <c r="CI19" s="126"/>
      <c r="CJ19" s="80">
        <f t="shared" si="8"/>
        <v>0</v>
      </c>
      <c r="CK19" s="111"/>
      <c r="CL19" s="111"/>
      <c r="CM19" s="42">
        <f>(CJ19/$G18)*100</f>
        <v>0</v>
      </c>
      <c r="CN19" s="112"/>
      <c r="CO19" s="111"/>
      <c r="CP19">
        <v>0</v>
      </c>
      <c r="CQ19" s="37">
        <v>1.5972222222222221E-3</v>
      </c>
      <c r="CR19" s="120"/>
      <c r="CS19" s="126"/>
      <c r="CT19" s="80">
        <f t="shared" si="9"/>
        <v>0</v>
      </c>
      <c r="CU19" s="111"/>
      <c r="CV19" s="111"/>
      <c r="CW19" s="42">
        <f>(CT19/$G18)*100</f>
        <v>0</v>
      </c>
      <c r="CX19" s="112"/>
      <c r="CY19" s="111"/>
      <c r="CZ19">
        <v>0</v>
      </c>
      <c r="DA19" s="37">
        <v>1.5972222222222221E-3</v>
      </c>
      <c r="DB19" s="120"/>
      <c r="DC19" s="124"/>
      <c r="DD19" s="80">
        <f t="shared" si="10"/>
        <v>0</v>
      </c>
      <c r="DE19" s="111"/>
      <c r="DF19" s="111"/>
      <c r="DG19" s="42">
        <f>(DD19/$G18)*100</f>
        <v>0</v>
      </c>
      <c r="DH19" s="112"/>
      <c r="DI19" s="111"/>
      <c r="DJ19">
        <v>0</v>
      </c>
      <c r="DK19" s="37">
        <v>4.2592592592592595E-3</v>
      </c>
      <c r="DL19" s="114"/>
      <c r="DM19" s="124"/>
      <c r="DN19" s="80">
        <f t="shared" si="11"/>
        <v>0</v>
      </c>
      <c r="DO19" s="111"/>
      <c r="DP19" s="111"/>
      <c r="DQ19" s="42">
        <f>(DN19/$G18)*100</f>
        <v>0</v>
      </c>
      <c r="DR19" s="112"/>
      <c r="DS19" s="111"/>
      <c r="DT19">
        <v>0</v>
      </c>
      <c r="DU19" s="37">
        <v>4.2592592592592595E-3</v>
      </c>
      <c r="DV19" s="114"/>
      <c r="DW19" s="124"/>
      <c r="DX19" s="80">
        <f t="shared" si="12"/>
        <v>0</v>
      </c>
      <c r="DY19" s="111"/>
      <c r="DZ19" s="111"/>
      <c r="EA19" s="42">
        <f>(DX19/$G18)*100</f>
        <v>0</v>
      </c>
      <c r="EB19" s="112"/>
      <c r="EC19" s="111"/>
      <c r="ED19" s="144"/>
      <c r="EE19" s="125"/>
    </row>
    <row r="20" spans="1:135" x14ac:dyDescent="0.25">
      <c r="A20" s="153"/>
      <c r="B20">
        <v>3.0999999999999999E-3</v>
      </c>
      <c r="C20" s="37">
        <v>1.5972222222222221E-3</v>
      </c>
      <c r="D20" s="114"/>
      <c r="E20" s="124"/>
      <c r="F20" s="80">
        <f t="shared" si="0"/>
        <v>0.81703652943967109</v>
      </c>
      <c r="G20" s="111"/>
      <c r="H20" s="111"/>
      <c r="I20" s="42">
        <f t="shared" si="1"/>
        <v>100</v>
      </c>
      <c r="J20" s="112"/>
      <c r="K20" s="111"/>
      <c r="L20" s="80"/>
      <c r="M20" s="81"/>
      <c r="N20" s="48"/>
      <c r="O20">
        <v>2.0000000000000001E-4</v>
      </c>
      <c r="P20" s="37">
        <v>1.8634259259259261E-3</v>
      </c>
      <c r="Q20" s="120"/>
      <c r="R20" s="121"/>
      <c r="S20" s="80">
        <f t="shared" si="2"/>
        <v>5.2712034157398134E-2</v>
      </c>
      <c r="T20" s="111"/>
      <c r="U20" s="111"/>
      <c r="V20" s="42">
        <f>(S20/$G18)*100</f>
        <v>6.1538461538461542</v>
      </c>
      <c r="W20" s="112"/>
      <c r="X20" s="111"/>
      <c r="Y20" s="81"/>
      <c r="Z20" s="81"/>
      <c r="AA20" s="48"/>
      <c r="AB20" s="99">
        <v>1E-4</v>
      </c>
      <c r="AC20" s="96">
        <v>1.8634259259259261E-3</v>
      </c>
      <c r="AD20" s="131"/>
      <c r="AE20" s="129"/>
      <c r="AF20" s="97">
        <f t="shared" si="3"/>
        <v>2.6356017078699067E-2</v>
      </c>
      <c r="AG20" s="117"/>
      <c r="AH20" s="117"/>
      <c r="AI20" s="98">
        <f>(AF20/$G18)*100</f>
        <v>3.0769230769230771</v>
      </c>
      <c r="AJ20" s="118"/>
      <c r="AK20" s="117"/>
      <c r="AL20" s="81"/>
      <c r="AM20" s="81"/>
      <c r="AN20" s="48"/>
      <c r="AO20">
        <v>1E-4</v>
      </c>
      <c r="AP20" s="37">
        <v>2.1296296296296298E-3</v>
      </c>
      <c r="AQ20" s="120"/>
      <c r="AR20" s="121"/>
      <c r="AS20" s="80">
        <f t="shared" si="4"/>
        <v>2.6356017078699067E-2</v>
      </c>
      <c r="AT20" s="111"/>
      <c r="AU20" s="111"/>
      <c r="AV20" s="42">
        <f>(AS20/$G18)*100</f>
        <v>3.0769230769230771</v>
      </c>
      <c r="AW20" s="112"/>
      <c r="AX20" s="111"/>
      <c r="AY20" s="81"/>
      <c r="AZ20" s="81"/>
      <c r="BA20" s="48"/>
      <c r="BB20">
        <v>0</v>
      </c>
      <c r="BC20" s="37">
        <v>3.1944444444444442E-3</v>
      </c>
      <c r="BD20" s="120"/>
      <c r="BE20" s="121"/>
      <c r="BF20" s="80">
        <f t="shared" si="5"/>
        <v>0</v>
      </c>
      <c r="BG20" s="111"/>
      <c r="BH20" s="111"/>
      <c r="BI20" s="42">
        <f>(BF20/$G18)*100</f>
        <v>0</v>
      </c>
      <c r="BJ20" s="112"/>
      <c r="BK20" s="111"/>
      <c r="BL20">
        <v>0</v>
      </c>
      <c r="BM20" s="37">
        <v>1.3310185185185185E-3</v>
      </c>
      <c r="BN20" s="120"/>
      <c r="BO20" s="121"/>
      <c r="BP20" s="80">
        <f t="shared" si="6"/>
        <v>0</v>
      </c>
      <c r="BQ20" s="111"/>
      <c r="BR20" s="111"/>
      <c r="BS20" s="42">
        <f>(BP20/$G18)*100</f>
        <v>0</v>
      </c>
      <c r="BT20" s="112"/>
      <c r="BU20" s="111"/>
      <c r="BV20">
        <v>0</v>
      </c>
      <c r="BW20" s="37">
        <v>1.3310185185185185E-3</v>
      </c>
      <c r="BX20" s="120"/>
      <c r="BY20" s="121"/>
      <c r="BZ20" s="80">
        <f t="shared" si="7"/>
        <v>0</v>
      </c>
      <c r="CA20" s="111"/>
      <c r="CB20" s="111"/>
      <c r="CC20" s="42">
        <f>(BZ20/$G18)*100</f>
        <v>0</v>
      </c>
      <c r="CD20" s="112"/>
      <c r="CE20" s="111"/>
      <c r="CF20">
        <v>0</v>
      </c>
      <c r="CG20" s="37">
        <v>1.5972222222222221E-3</v>
      </c>
      <c r="CH20" s="120"/>
      <c r="CI20" s="126"/>
      <c r="CJ20" s="80">
        <f t="shared" si="8"/>
        <v>0</v>
      </c>
      <c r="CK20" s="111"/>
      <c r="CL20" s="111"/>
      <c r="CM20" s="42">
        <f>(CJ20/$G18)*100</f>
        <v>0</v>
      </c>
      <c r="CN20" s="112"/>
      <c r="CO20" s="111"/>
      <c r="CP20">
        <v>0</v>
      </c>
      <c r="CQ20" s="37">
        <v>1.5972222222222221E-3</v>
      </c>
      <c r="CR20" s="120"/>
      <c r="CS20" s="126"/>
      <c r="CT20" s="80">
        <f t="shared" si="9"/>
        <v>0</v>
      </c>
      <c r="CU20" s="111"/>
      <c r="CV20" s="111"/>
      <c r="CW20" s="42">
        <f>(CT20/$G18)*100</f>
        <v>0</v>
      </c>
      <c r="CX20" s="112"/>
      <c r="CY20" s="111"/>
      <c r="CZ20">
        <v>0</v>
      </c>
      <c r="DA20" s="37">
        <v>1.5972222222222221E-3</v>
      </c>
      <c r="DB20" s="120"/>
      <c r="DC20" s="124"/>
      <c r="DD20" s="80">
        <f t="shared" si="10"/>
        <v>0</v>
      </c>
      <c r="DE20" s="111"/>
      <c r="DF20" s="111"/>
      <c r="DG20" s="42">
        <f>(DD20/$G18)*100</f>
        <v>0</v>
      </c>
      <c r="DH20" s="112"/>
      <c r="DI20" s="111"/>
      <c r="DJ20">
        <v>0</v>
      </c>
      <c r="DK20" s="37">
        <v>4.2592592592592595E-3</v>
      </c>
      <c r="DL20" s="114"/>
      <c r="DM20" s="124"/>
      <c r="DN20" s="80">
        <f t="shared" si="11"/>
        <v>0</v>
      </c>
      <c r="DO20" s="111"/>
      <c r="DP20" s="111"/>
      <c r="DQ20" s="42">
        <f>(DN20/$G18)*100</f>
        <v>0</v>
      </c>
      <c r="DR20" s="112"/>
      <c r="DS20" s="111"/>
      <c r="DT20">
        <v>0</v>
      </c>
      <c r="DU20" s="37">
        <v>4.2592592592592595E-3</v>
      </c>
      <c r="DV20" s="114"/>
      <c r="DW20" s="124"/>
      <c r="DX20" s="80">
        <f t="shared" si="12"/>
        <v>0</v>
      </c>
      <c r="DY20" s="111"/>
      <c r="DZ20" s="111"/>
      <c r="EA20" s="42">
        <f>(DX20/$G18)*100</f>
        <v>0</v>
      </c>
      <c r="EB20" s="112"/>
      <c r="EC20" s="111"/>
      <c r="ED20" s="144"/>
      <c r="EE20" s="125"/>
    </row>
    <row r="21" spans="1:135" x14ac:dyDescent="0.25">
      <c r="A21" s="147" t="s">
        <v>5</v>
      </c>
      <c r="B21">
        <v>1.5800000000000002E-2</v>
      </c>
      <c r="C21" s="37">
        <v>1.5972222222222221E-3</v>
      </c>
      <c r="D21" s="114">
        <f>AVERAGE(B21,B22)</f>
        <v>1.5300000000000001E-2</v>
      </c>
      <c r="E21" s="124">
        <f>_xlfn.STDEV.S(B21:B22)</f>
        <v>7.0710678118654816E-4</v>
      </c>
      <c r="F21" s="80">
        <f t="shared" si="0"/>
        <v>4.1642506984344534</v>
      </c>
      <c r="G21" s="111">
        <f>AVERAGE(F21,F22)</f>
        <v>4.0324706130409584</v>
      </c>
      <c r="H21" s="111">
        <f>_xlfn.STDEV.S(F21:F22)</f>
        <v>0.18636518401416577</v>
      </c>
      <c r="I21" s="42">
        <f t="shared" si="1"/>
        <v>100</v>
      </c>
      <c r="J21" s="112">
        <f>AVERAGE(I21:I23)</f>
        <v>100</v>
      </c>
      <c r="K21" s="111">
        <f>_xlfn.STDEV.S(I21:I23)</f>
        <v>0</v>
      </c>
      <c r="L21" s="80"/>
      <c r="M21" s="81"/>
      <c r="N21" s="48"/>
      <c r="O21">
        <v>1.7399999999999999E-2</v>
      </c>
      <c r="P21" s="37">
        <v>1.8634259259259261E-3</v>
      </c>
      <c r="Q21" s="120">
        <f>AVERAGE(O21,O22,O23)</f>
        <v>1.8100000000000002E-2</v>
      </c>
      <c r="R21" s="121">
        <f>_xlfn.STDEV.S(O21:O23)</f>
        <v>6.0827625302982229E-4</v>
      </c>
      <c r="S21" s="80">
        <f t="shared" si="2"/>
        <v>4.5859469716936374</v>
      </c>
      <c r="T21" s="111">
        <f>AVERAGE(S21,S22,S23)</f>
        <v>4.7704390912445307</v>
      </c>
      <c r="U21" s="111">
        <f>_xlfn.STDEV.S(S21:S23)</f>
        <v>0.16031739313421073</v>
      </c>
      <c r="V21" s="42">
        <f>(S21/$G21)*100</f>
        <v>113.72549019607838</v>
      </c>
      <c r="W21" s="112">
        <f>AVERAGE(V21:V23)</f>
        <v>118.30065359477119</v>
      </c>
      <c r="X21" s="111">
        <f>_xlfn.STDEV.S(V21:V23)</f>
        <v>3.975661784508647</v>
      </c>
      <c r="Y21" s="81"/>
      <c r="Z21" s="81"/>
      <c r="AA21" s="48"/>
      <c r="AB21" s="100">
        <v>1.06E-2</v>
      </c>
      <c r="AC21" s="96">
        <v>1.8634259259259261E-3</v>
      </c>
      <c r="AD21" s="131">
        <f>AVERAGE(AB22,AB23)</f>
        <v>1.235E-2</v>
      </c>
      <c r="AE21" s="129">
        <f>_xlfn.STDEV.S(AB22:AB23)</f>
        <v>1.2020815280171309E-3</v>
      </c>
      <c r="AF21" s="101">
        <f t="shared" si="3"/>
        <v>2.7937378103421011</v>
      </c>
      <c r="AG21" s="117">
        <f>AVERAGE(AF22,AF23)</f>
        <v>3.2549681092193348</v>
      </c>
      <c r="AH21" s="117">
        <f>_xlfn.STDEV.S(AF22:AF23)</f>
        <v>0.31682081282408198</v>
      </c>
      <c r="AI21" s="102">
        <f>(AF21/$G21)*100</f>
        <v>69.281045751633968</v>
      </c>
      <c r="AJ21" s="118">
        <f>AVERAGE(AI22:AI23)</f>
        <v>80.718954248365989</v>
      </c>
      <c r="AK21" s="117">
        <f>_xlfn.STDEV.S(AI22,AI23)</f>
        <v>7.8567420131838634</v>
      </c>
      <c r="AL21" s="81"/>
      <c r="AM21" s="81"/>
      <c r="AN21" s="48"/>
      <c r="AO21" s="38">
        <v>1.84E-2</v>
      </c>
      <c r="AP21" s="37">
        <v>2.1296296296296298E-3</v>
      </c>
      <c r="AQ21" s="120">
        <f>AVERAGE(AO22,AO23)</f>
        <v>1.5699999999999999E-2</v>
      </c>
      <c r="AR21" s="121">
        <f>_xlfn.STDEV.S(AO22:AO23)</f>
        <v>8.4852813742385558E-4</v>
      </c>
      <c r="AS21" s="91">
        <f t="shared" si="4"/>
        <v>4.8495071424806282</v>
      </c>
      <c r="AT21" s="111">
        <f>AVERAGE(AS22,AS23)</f>
        <v>4.1378946813557533</v>
      </c>
      <c r="AU21" s="111">
        <f>_xlfn.STDEV.S(AS22:AS23)</f>
        <v>0.22363822081699905</v>
      </c>
      <c r="AV21" s="92">
        <f>(AS21/$G21)*100</f>
        <v>120.26143790849669</v>
      </c>
      <c r="AW21" s="112">
        <f>AVERAGE(AV22:AV23)</f>
        <v>102.6143790849673</v>
      </c>
      <c r="AX21" s="111">
        <f>_xlfn.STDEV.S(AV22:AV23)</f>
        <v>5.5459355387180205</v>
      </c>
      <c r="AY21" s="81"/>
      <c r="AZ21" s="81"/>
      <c r="BA21" s="48"/>
      <c r="BB21">
        <v>1.49E-2</v>
      </c>
      <c r="BC21" s="37">
        <v>3.1944444444444442E-3</v>
      </c>
      <c r="BD21" s="120">
        <f>AVERAGE(BB21,BB22)</f>
        <v>1.455E-2</v>
      </c>
      <c r="BE21" s="121">
        <f>_xlfn.STDEV.S(BB21:BB22)</f>
        <v>4.9497474683058275E-4</v>
      </c>
      <c r="BF21" s="80">
        <f t="shared" si="5"/>
        <v>3.9270465447261613</v>
      </c>
      <c r="BG21" s="111">
        <f>AVERAGE(BF21,BF22)</f>
        <v>3.8348004849507147</v>
      </c>
      <c r="BH21" s="111">
        <f>_xlfn.STDEV.S(BF21:BF22)</f>
        <v>0.13045562880991618</v>
      </c>
      <c r="BI21" s="42">
        <f>(BF21/$G21)*100</f>
        <v>97.385620915032661</v>
      </c>
      <c r="BJ21" s="112">
        <f>AVERAGE(BI21:BI22)</f>
        <v>95.098039215686242</v>
      </c>
      <c r="BK21" s="111">
        <f>_xlfn.STDEV.S(BI21:BI22)</f>
        <v>3.2351290642521868</v>
      </c>
      <c r="BL21">
        <v>1.61E-2</v>
      </c>
      <c r="BM21" s="37">
        <v>1.3310185185185185E-3</v>
      </c>
      <c r="BN21" s="120">
        <f t="shared" ref="BN21" si="91">AVERAGE(BL21,BL22,BL23)</f>
        <v>1.7166666666666667E-2</v>
      </c>
      <c r="BO21" s="121">
        <f t="shared" ref="BO21" si="92">_xlfn.STDEV.S(BL21:BL23)</f>
        <v>9.2915732431775734E-4</v>
      </c>
      <c r="BP21" s="80">
        <f t="shared" si="6"/>
        <v>4.24331874967055</v>
      </c>
      <c r="BQ21" s="111">
        <f>AVERAGE(BP21,BP22,BP23)</f>
        <v>4.5244495985100066</v>
      </c>
      <c r="BR21" s="111">
        <f>_xlfn.STDEV.S(BP21:BP23)</f>
        <v>0.24488886308517144</v>
      </c>
      <c r="BS21" s="42">
        <f>(BP21/$G21)*100</f>
        <v>105.22875816993462</v>
      </c>
      <c r="BT21" s="112">
        <f>AVERAGE(BS21:BS23)</f>
        <v>112.20043572984747</v>
      </c>
      <c r="BU21" s="111">
        <f t="shared" ref="BU21" si="93">_xlfn.STDEV.S(BS21:BS23)</f>
        <v>6.0729236883513504</v>
      </c>
      <c r="BV21">
        <v>1.9699999999999999E-2</v>
      </c>
      <c r="BW21" s="37">
        <v>1.3310185185185185E-3</v>
      </c>
      <c r="BX21" s="120">
        <f>AVERAGE(BV21,BV22)</f>
        <v>1.9299999999999998E-2</v>
      </c>
      <c r="BY21" s="121">
        <f>_xlfn.STDEV.S(BV21:BV22)</f>
        <v>5.6568542494923706E-4</v>
      </c>
      <c r="BZ21" s="80">
        <f t="shared" si="7"/>
        <v>5.1921353645037156</v>
      </c>
      <c r="CA21" s="111">
        <f>AVERAGE(BZ21,BZ22)</f>
        <v>5.0867112961889198</v>
      </c>
      <c r="CB21" s="111">
        <f>_xlfn.STDEV.S(BZ21:BZ22)</f>
        <v>0.14909214721133188</v>
      </c>
      <c r="CC21" s="42">
        <f>(BZ21/$G21)*100</f>
        <v>128.75816993464048</v>
      </c>
      <c r="CD21" s="112">
        <f>AVERAGE(CC21:CC22)</f>
        <v>126.14379084967317</v>
      </c>
      <c r="CE21" s="111">
        <f>_xlfn.STDEV.S(CC21:CC22)</f>
        <v>3.6972903591453234</v>
      </c>
      <c r="CF21">
        <v>1.61E-2</v>
      </c>
      <c r="CG21" s="37">
        <v>1.5972222222222221E-3</v>
      </c>
      <c r="CH21" s="120">
        <f>AVERAGE(CF21,CF23)</f>
        <v>1.6199999999999999E-2</v>
      </c>
      <c r="CI21" s="126">
        <f>_xlfn.STDEV.S(CF21,CF23)</f>
        <v>1.4142135623730864E-4</v>
      </c>
      <c r="CJ21" s="80">
        <f t="shared" si="8"/>
        <v>4.24331874967055</v>
      </c>
      <c r="CK21" s="111">
        <f>AVERAGE(CJ21,CJ23)</f>
        <v>4.2696747667492492</v>
      </c>
      <c r="CL21" s="111">
        <f>_xlfn.STDEV.S(CJ21,CJ23)</f>
        <v>3.7273036802833281E-2</v>
      </c>
      <c r="CM21" s="42">
        <f>(CJ21/$G21)*100</f>
        <v>105.22875816993462</v>
      </c>
      <c r="CN21" s="112">
        <f>AVERAGE(CM21,CM23)</f>
        <v>105.88235294117645</v>
      </c>
      <c r="CO21" s="111">
        <f>_xlfn.STDEV.S(CM21,CM23)</f>
        <v>0.9243225897863333</v>
      </c>
      <c r="CP21" s="43">
        <v>1.15E-2</v>
      </c>
      <c r="CQ21" s="37">
        <v>1.5972222222222221E-3</v>
      </c>
      <c r="CR21" s="120">
        <f>AVERAGE(CP22,CP23)</f>
        <v>1.37E-2</v>
      </c>
      <c r="CS21" s="126">
        <f>_xlfn.STDEV.S(CP22:CP23)</f>
        <v>8.4852813742385678E-4</v>
      </c>
      <c r="CT21" s="91">
        <f t="shared" si="9"/>
        <v>3.0309419640503927</v>
      </c>
      <c r="CU21" s="111">
        <f>AVERAGE(CT22,CT23)</f>
        <v>3.6107743397817726</v>
      </c>
      <c r="CV21" s="111">
        <f>_xlfn.STDEV.S(CT22:CT23)</f>
        <v>0.22363822081699875</v>
      </c>
      <c r="CW21" s="92">
        <f>(CT21/$G21)*100</f>
        <v>75.163398692810432</v>
      </c>
      <c r="CX21" s="112">
        <f>AVERAGE(CW22:CW23)</f>
        <v>89.542483660130699</v>
      </c>
      <c r="CY21" s="111">
        <f>_xlfn.STDEV.S(CW22:CW23)</f>
        <v>5.5459355387180205</v>
      </c>
      <c r="CZ21" s="99">
        <v>1.7299999999999999E-2</v>
      </c>
      <c r="DA21" s="96">
        <v>1.5972222222222221E-3</v>
      </c>
      <c r="DB21" s="131">
        <f>AVERAGE(CZ21,CZ23)</f>
        <v>1.72E-2</v>
      </c>
      <c r="DC21" s="135">
        <f>_xlfn.STDEV.S(CZ21,CZ23)</f>
        <v>1.4142135623730864E-4</v>
      </c>
      <c r="DD21" s="97">
        <f t="shared" si="10"/>
        <v>4.5595909546149382</v>
      </c>
      <c r="DE21" s="117">
        <f>AVERAGE(DD21,DD23)</f>
        <v>4.5332349375362391</v>
      </c>
      <c r="DF21" s="117">
        <f>_xlfn.STDEV.S(DD21,DD23)</f>
        <v>3.7273036802832657E-2</v>
      </c>
      <c r="DG21" s="98">
        <f>(DD21/$G21)*100</f>
        <v>113.07189542483655</v>
      </c>
      <c r="DH21" s="118">
        <f>AVERAGE(DG21,DG23)</f>
        <v>112.41830065359474</v>
      </c>
      <c r="DI21" s="117">
        <f>_xlfn.STDEV.S(DG21,DG23)</f>
        <v>0.92432258978631321</v>
      </c>
      <c r="DJ21">
        <v>7.0000000000000001E-3</v>
      </c>
      <c r="DK21" s="37">
        <v>4.2592592592592595E-3</v>
      </c>
      <c r="DL21" s="114">
        <f t="shared" ref="DL21" si="94">AVERAGE(DJ21,DJ22,DJ23)</f>
        <v>7.2666666666666669E-3</v>
      </c>
      <c r="DM21" s="124">
        <f t="shared" ref="DM21" si="95">_xlfn.STDEV.S(DJ21:DJ23)</f>
        <v>3.7859388972001824E-4</v>
      </c>
      <c r="DN21" s="80">
        <f t="shared" si="11"/>
        <v>1.8449211955089349</v>
      </c>
      <c r="DO21" s="111">
        <f>AVERAGE(DN21,DN22,DN23)</f>
        <v>1.915203907718799</v>
      </c>
      <c r="DP21" s="111">
        <f>_xlfn.STDEV.S(DN21:DN23)</f>
        <v>9.9782270233519169E-2</v>
      </c>
      <c r="DQ21" s="42">
        <f>(DN21/$G21)*100</f>
        <v>45.751633986928098</v>
      </c>
      <c r="DR21" s="112">
        <f>AVERAGE(DQ21:DQ23)</f>
        <v>47.49455337690631</v>
      </c>
      <c r="DS21" s="111">
        <f t="shared" ref="DS21" si="96">_xlfn.STDEV.S(DQ21:DQ23)</f>
        <v>2.4744698674510963</v>
      </c>
      <c r="DT21">
        <v>5.7999999999999996E-3</v>
      </c>
      <c r="DU21" s="37">
        <v>4.2592592592592595E-3</v>
      </c>
      <c r="DV21" s="114">
        <f t="shared" ref="DV21" si="97">AVERAGE(DT21,DT22,DT23)</f>
        <v>5.7333333333333333E-3</v>
      </c>
      <c r="DW21" s="124">
        <f t="shared" ref="DW21" si="98">_xlfn.STDEV.S(DT21:DT23)</f>
        <v>4.0414518843273818E-4</v>
      </c>
      <c r="DX21" s="80">
        <f t="shared" si="12"/>
        <v>1.528648990564546</v>
      </c>
      <c r="DY21" s="111">
        <f>AVERAGE(DX21,DX22,DX23)</f>
        <v>1.5110783125120799</v>
      </c>
      <c r="DZ21" s="111">
        <f>_xlfn.STDEV.S(DX21:DX23)</f>
        <v>0.10651657488607302</v>
      </c>
      <c r="EA21" s="42">
        <f>(DX21/$G21)*100</f>
        <v>37.908496732026137</v>
      </c>
      <c r="EB21" s="112">
        <f>AVERAGE(EA21:EA23)</f>
        <v>37.472766884531588</v>
      </c>
      <c r="EC21" s="111">
        <f t="shared" ref="EC21" si="99">_xlfn.STDEV.S(EA21:EA23)</f>
        <v>2.6414718198218186</v>
      </c>
      <c r="ED21" s="144"/>
      <c r="EE21" s="144"/>
    </row>
    <row r="22" spans="1:135" x14ac:dyDescent="0.25">
      <c r="A22" s="147"/>
      <c r="B22">
        <v>1.4800000000000001E-2</v>
      </c>
      <c r="C22" s="37">
        <v>1.5972222222222221E-3</v>
      </c>
      <c r="D22" s="114"/>
      <c r="E22" s="124"/>
      <c r="F22" s="80">
        <f t="shared" si="0"/>
        <v>3.9006905276474626</v>
      </c>
      <c r="G22" s="111"/>
      <c r="H22" s="111"/>
      <c r="I22" s="42">
        <f t="shared" si="1"/>
        <v>100</v>
      </c>
      <c r="J22" s="112"/>
      <c r="K22" s="111"/>
      <c r="L22" s="80"/>
      <c r="M22" s="81"/>
      <c r="N22" s="48"/>
      <c r="O22">
        <v>1.8499999999999999E-2</v>
      </c>
      <c r="P22" s="37">
        <v>1.8634259259259261E-3</v>
      </c>
      <c r="Q22" s="120"/>
      <c r="R22" s="121"/>
      <c r="S22" s="80">
        <f t="shared" si="2"/>
        <v>4.8758631595593274</v>
      </c>
      <c r="T22" s="111"/>
      <c r="U22" s="111"/>
      <c r="V22" s="42">
        <f>(S22/$G21)*100</f>
        <v>120.91503267973853</v>
      </c>
      <c r="W22" s="112"/>
      <c r="X22" s="111"/>
      <c r="Y22" s="81"/>
      <c r="Z22" s="81"/>
      <c r="AA22" s="48"/>
      <c r="AB22" s="99">
        <v>1.32E-2</v>
      </c>
      <c r="AC22" s="96">
        <v>1.8634259259259261E-3</v>
      </c>
      <c r="AD22" s="131"/>
      <c r="AE22" s="129"/>
      <c r="AF22" s="97">
        <f t="shared" si="3"/>
        <v>3.4789942543882773</v>
      </c>
      <c r="AG22" s="117"/>
      <c r="AH22" s="117"/>
      <c r="AI22" s="98">
        <f>(AF22/$G21)*100</f>
        <v>86.274509803921546</v>
      </c>
      <c r="AJ22" s="118"/>
      <c r="AK22" s="117"/>
      <c r="AL22" s="81"/>
      <c r="AM22" s="81"/>
      <c r="AN22" s="48"/>
      <c r="AO22">
        <v>1.6299999999999999E-2</v>
      </c>
      <c r="AP22" s="37">
        <v>2.1296296296296298E-3</v>
      </c>
      <c r="AQ22" s="120"/>
      <c r="AR22" s="121"/>
      <c r="AS22" s="80">
        <f t="shared" si="4"/>
        <v>4.2960307838279483</v>
      </c>
      <c r="AT22" s="111"/>
      <c r="AU22" s="111"/>
      <c r="AV22" s="42">
        <f>(AS22/$G21)*100</f>
        <v>106.53594771241828</v>
      </c>
      <c r="AW22" s="112"/>
      <c r="AX22" s="111"/>
      <c r="AY22" s="81"/>
      <c r="AZ22" s="81"/>
      <c r="BA22" s="48"/>
      <c r="BB22">
        <v>1.4200000000000001E-2</v>
      </c>
      <c r="BC22" s="37">
        <v>3.1944444444444442E-3</v>
      </c>
      <c r="BD22" s="120"/>
      <c r="BE22" s="121"/>
      <c r="BF22" s="80">
        <f t="shared" si="5"/>
        <v>3.7425544251752676</v>
      </c>
      <c r="BG22" s="111"/>
      <c r="BH22" s="111"/>
      <c r="BI22" s="42">
        <f>(BF22/$G21)*100</f>
        <v>92.810457516339838</v>
      </c>
      <c r="BJ22" s="112"/>
      <c r="BK22" s="111"/>
      <c r="BL22">
        <v>1.7600000000000001E-2</v>
      </c>
      <c r="BM22" s="37">
        <v>1.3310185185185185E-3</v>
      </c>
      <c r="BN22" s="120"/>
      <c r="BO22" s="121"/>
      <c r="BP22" s="80">
        <f t="shared" si="6"/>
        <v>4.6386590058510366</v>
      </c>
      <c r="BQ22" s="111"/>
      <c r="BR22" s="111"/>
      <c r="BS22" s="42">
        <f>(BP22/$G21)*100</f>
        <v>115.03267973856208</v>
      </c>
      <c r="BT22" s="112"/>
      <c r="BU22" s="111"/>
      <c r="BV22">
        <v>1.89E-2</v>
      </c>
      <c r="BW22" s="37">
        <v>1.3310185185185185E-3</v>
      </c>
      <c r="BX22" s="120"/>
      <c r="BY22" s="121"/>
      <c r="BZ22" s="80">
        <f t="shared" si="7"/>
        <v>4.981287227874124</v>
      </c>
      <c r="CA22" s="111"/>
      <c r="CB22" s="111"/>
      <c r="CC22" s="42">
        <f>(BZ22/$G21)*100</f>
        <v>123.52941176470587</v>
      </c>
      <c r="CD22" s="112"/>
      <c r="CE22" s="111"/>
      <c r="CF22" s="38">
        <v>2.3099999999999999E-2</v>
      </c>
      <c r="CG22" s="37">
        <v>1.5972222222222221E-3</v>
      </c>
      <c r="CH22" s="120"/>
      <c r="CI22" s="126"/>
      <c r="CJ22" s="91">
        <f t="shared" si="8"/>
        <v>6.0882399451794846</v>
      </c>
      <c r="CK22" s="111"/>
      <c r="CL22" s="111"/>
      <c r="CM22" s="92">
        <f>(CJ22/$G21)*100</f>
        <v>150.98039215686271</v>
      </c>
      <c r="CN22" s="112"/>
      <c r="CO22" s="111"/>
      <c r="CP22">
        <v>1.3100000000000001E-2</v>
      </c>
      <c r="CQ22" s="37">
        <v>1.5972222222222221E-3</v>
      </c>
      <c r="CR22" s="120"/>
      <c r="CS22" s="126"/>
      <c r="CT22" s="80">
        <f t="shared" si="9"/>
        <v>3.4526382373095781</v>
      </c>
      <c r="CU22" s="111"/>
      <c r="CV22" s="111"/>
      <c r="CW22" s="42">
        <f>(CT22/$G21)*100</f>
        <v>85.620915032679719</v>
      </c>
      <c r="CX22" s="112"/>
      <c r="CY22" s="111"/>
      <c r="CZ22" s="103">
        <v>2.1700000000000001E-2</v>
      </c>
      <c r="DA22" s="96">
        <v>1.5972222222222221E-3</v>
      </c>
      <c r="DB22" s="131"/>
      <c r="DC22" s="135"/>
      <c r="DD22" s="101">
        <f t="shared" si="10"/>
        <v>5.7192557060776981</v>
      </c>
      <c r="DE22" s="117"/>
      <c r="DF22" s="117"/>
      <c r="DG22" s="102">
        <f>(DD22/$G21)*100</f>
        <v>141.83006535947709</v>
      </c>
      <c r="DH22" s="118"/>
      <c r="DI22" s="117"/>
      <c r="DJ22">
        <v>7.7000000000000002E-3</v>
      </c>
      <c r="DK22" s="37">
        <v>4.2592592592592595E-3</v>
      </c>
      <c r="DL22" s="114"/>
      <c r="DM22" s="124"/>
      <c r="DN22" s="80">
        <f t="shared" si="11"/>
        <v>2.0294133150598284</v>
      </c>
      <c r="DO22" s="111"/>
      <c r="DP22" s="111"/>
      <c r="DQ22" s="42">
        <f>(DN22/$G21)*100</f>
        <v>50.3267973856209</v>
      </c>
      <c r="DR22" s="112"/>
      <c r="DS22" s="111"/>
      <c r="DT22">
        <v>6.1000000000000004E-3</v>
      </c>
      <c r="DU22" s="37">
        <v>4.2592592592592595E-3</v>
      </c>
      <c r="DV22" s="114"/>
      <c r="DW22" s="124"/>
      <c r="DX22" s="80">
        <f t="shared" si="12"/>
        <v>1.6077170418006432</v>
      </c>
      <c r="DY22" s="111"/>
      <c r="DZ22" s="111"/>
      <c r="EA22" s="42">
        <f>(DX22/$G21)*100</f>
        <v>39.869281045751627</v>
      </c>
      <c r="EB22" s="112"/>
      <c r="EC22" s="111"/>
      <c r="ED22" s="144"/>
      <c r="EE22" s="125"/>
    </row>
    <row r="23" spans="1:135" x14ac:dyDescent="0.25">
      <c r="A23" s="147"/>
      <c r="B23" s="38">
        <v>1.15E-2</v>
      </c>
      <c r="C23" s="37">
        <v>1.5972222222222221E-3</v>
      </c>
      <c r="D23" s="114"/>
      <c r="E23" s="124"/>
      <c r="F23" s="91">
        <f t="shared" si="0"/>
        <v>3.0309419640503927</v>
      </c>
      <c r="G23" s="111"/>
      <c r="H23" s="111"/>
      <c r="I23" s="92">
        <f t="shared" si="1"/>
        <v>100</v>
      </c>
      <c r="J23" s="112"/>
      <c r="K23" s="111"/>
      <c r="L23" s="80"/>
      <c r="M23" s="81"/>
      <c r="N23" s="48"/>
      <c r="O23">
        <v>1.84E-2</v>
      </c>
      <c r="P23" s="37">
        <v>1.8634259259259261E-3</v>
      </c>
      <c r="Q23" s="120"/>
      <c r="R23" s="121"/>
      <c r="S23" s="80">
        <f t="shared" si="2"/>
        <v>4.8495071424806282</v>
      </c>
      <c r="T23" s="111"/>
      <c r="U23" s="111"/>
      <c r="V23" s="42">
        <f>(S23/$G21)*100</f>
        <v>120.26143790849669</v>
      </c>
      <c r="W23" s="112"/>
      <c r="X23" s="111"/>
      <c r="Y23" s="81"/>
      <c r="Z23" s="81"/>
      <c r="AA23" s="48"/>
      <c r="AB23" s="99">
        <v>1.15E-2</v>
      </c>
      <c r="AC23" s="96">
        <v>1.8634259259259261E-3</v>
      </c>
      <c r="AD23" s="131"/>
      <c r="AE23" s="129"/>
      <c r="AF23" s="97">
        <f t="shared" si="3"/>
        <v>3.0309419640503927</v>
      </c>
      <c r="AG23" s="117"/>
      <c r="AH23" s="117"/>
      <c r="AI23" s="98">
        <f>(AF23/$G21)*100</f>
        <v>75.163398692810432</v>
      </c>
      <c r="AJ23" s="118"/>
      <c r="AK23" s="117"/>
      <c r="AL23" s="81"/>
      <c r="AM23" s="81"/>
      <c r="AN23" s="48"/>
      <c r="AO23">
        <v>1.5100000000000001E-2</v>
      </c>
      <c r="AP23" s="37">
        <v>2.1296296296296298E-3</v>
      </c>
      <c r="AQ23" s="120"/>
      <c r="AR23" s="121"/>
      <c r="AS23" s="80">
        <f t="shared" si="4"/>
        <v>3.9797585788835592</v>
      </c>
      <c r="AT23" s="111"/>
      <c r="AU23" s="111"/>
      <c r="AV23" s="42">
        <f>(AS23/$G21)*100</f>
        <v>98.692810457516316</v>
      </c>
      <c r="AW23" s="112"/>
      <c r="AX23" s="111"/>
      <c r="AY23" s="81"/>
      <c r="AZ23" s="81"/>
      <c r="BA23" s="48"/>
      <c r="BB23" s="38">
        <v>1.21E-2</v>
      </c>
      <c r="BC23" s="37">
        <v>3.1944444444444442E-3</v>
      </c>
      <c r="BD23" s="120"/>
      <c r="BE23" s="121"/>
      <c r="BF23" s="91">
        <f t="shared" si="5"/>
        <v>3.1890780665225873</v>
      </c>
      <c r="BG23" s="111"/>
      <c r="BH23" s="111"/>
      <c r="BI23" s="92">
        <f>(BF23/$G21)*100</f>
        <v>79.084967320261427</v>
      </c>
      <c r="BJ23" s="112"/>
      <c r="BK23" s="111"/>
      <c r="BL23">
        <v>1.78E-2</v>
      </c>
      <c r="BM23" s="37">
        <v>1.3310185185185185E-3</v>
      </c>
      <c r="BN23" s="120"/>
      <c r="BO23" s="121"/>
      <c r="BP23" s="80">
        <f t="shared" si="6"/>
        <v>4.6913710400084341</v>
      </c>
      <c r="BQ23" s="111"/>
      <c r="BR23" s="111"/>
      <c r="BS23" s="42">
        <f>(BP23/$G21)*100</f>
        <v>116.33986928104572</v>
      </c>
      <c r="BT23" s="112"/>
      <c r="BU23" s="111"/>
      <c r="BV23" s="38">
        <v>2.2700000000000001E-2</v>
      </c>
      <c r="BW23" s="37">
        <v>1.3310185185185185E-3</v>
      </c>
      <c r="BX23" s="120"/>
      <c r="BY23" s="121"/>
      <c r="BZ23" s="91">
        <f t="shared" si="7"/>
        <v>5.9828158768646889</v>
      </c>
      <c r="CA23" s="111"/>
      <c r="CB23" s="111"/>
      <c r="CC23" s="92">
        <f>(BZ23/$G21)*100</f>
        <v>148.3660130718954</v>
      </c>
      <c r="CD23" s="112"/>
      <c r="CE23" s="111"/>
      <c r="CF23">
        <v>1.6299999999999999E-2</v>
      </c>
      <c r="CG23" s="37">
        <v>1.5972222222222221E-3</v>
      </c>
      <c r="CH23" s="120"/>
      <c r="CI23" s="126"/>
      <c r="CJ23" s="80">
        <f t="shared" si="8"/>
        <v>4.2960307838279483</v>
      </c>
      <c r="CK23" s="111"/>
      <c r="CL23" s="111"/>
      <c r="CM23" s="42">
        <f>(CJ23/$G21)*100</f>
        <v>106.53594771241828</v>
      </c>
      <c r="CN23" s="112"/>
      <c r="CO23" s="111"/>
      <c r="CP23">
        <v>1.43E-2</v>
      </c>
      <c r="CQ23" s="37">
        <v>1.5972222222222221E-3</v>
      </c>
      <c r="CR23" s="120"/>
      <c r="CS23" s="126"/>
      <c r="CT23" s="80">
        <f t="shared" si="9"/>
        <v>3.7689104422539668</v>
      </c>
      <c r="CU23" s="111"/>
      <c r="CV23" s="111"/>
      <c r="CW23" s="42">
        <f>(CT23/$G21)*100</f>
        <v>93.46405228758168</v>
      </c>
      <c r="CX23" s="112"/>
      <c r="CY23" s="111"/>
      <c r="CZ23" s="99">
        <v>1.7100000000000001E-2</v>
      </c>
      <c r="DA23" s="96">
        <v>1.5972222222222221E-3</v>
      </c>
      <c r="DB23" s="131"/>
      <c r="DC23" s="135"/>
      <c r="DD23" s="97">
        <f t="shared" si="10"/>
        <v>4.5068789204575408</v>
      </c>
      <c r="DE23" s="117"/>
      <c r="DF23" s="117"/>
      <c r="DG23" s="98">
        <f>(DD23/$G21)*100</f>
        <v>111.76470588235293</v>
      </c>
      <c r="DH23" s="118"/>
      <c r="DI23" s="117"/>
      <c r="DJ23">
        <v>7.1000000000000004E-3</v>
      </c>
      <c r="DK23" s="37">
        <v>4.2592592592592595E-3</v>
      </c>
      <c r="DL23" s="114"/>
      <c r="DM23" s="124"/>
      <c r="DN23" s="80">
        <f t="shared" si="11"/>
        <v>1.8712772125876338</v>
      </c>
      <c r="DO23" s="111"/>
      <c r="DP23" s="111"/>
      <c r="DQ23" s="42">
        <f>(DN23/$G21)*100</f>
        <v>46.405228758169919</v>
      </c>
      <c r="DR23" s="112"/>
      <c r="DS23" s="111"/>
      <c r="DT23">
        <v>5.3E-3</v>
      </c>
      <c r="DU23" s="37">
        <v>4.2592592592592595E-3</v>
      </c>
      <c r="DV23" s="114"/>
      <c r="DW23" s="124"/>
      <c r="DX23" s="80">
        <f t="shared" si="12"/>
        <v>1.3968689051710506</v>
      </c>
      <c r="DY23" s="111"/>
      <c r="DZ23" s="111"/>
      <c r="EA23" s="42">
        <f>(DX23/$G21)*100</f>
        <v>34.640522875816984</v>
      </c>
      <c r="EB23" s="112"/>
      <c r="EC23" s="111"/>
      <c r="ED23" s="144"/>
      <c r="EE23" s="125"/>
    </row>
    <row r="24" spans="1:135" x14ac:dyDescent="0.25">
      <c r="A24" s="149" t="s">
        <v>6</v>
      </c>
      <c r="B24">
        <v>1.6299999999999999E-2</v>
      </c>
      <c r="C24" s="37">
        <v>1.5972222222222221E-3</v>
      </c>
      <c r="D24" s="114">
        <f>AVERAGE(B24,B25)</f>
        <v>1.6799999999999999E-2</v>
      </c>
      <c r="E24" s="124">
        <f>_xlfn.STDEV.S(B24:B25)</f>
        <v>7.0710678118654816E-4</v>
      </c>
      <c r="F24" s="80">
        <f t="shared" si="0"/>
        <v>4.2960307838279483</v>
      </c>
      <c r="G24" s="111">
        <f>AVERAGE(F24,F25)</f>
        <v>4.4278108692214433</v>
      </c>
      <c r="H24" s="111">
        <f>_xlfn.STDEV.S(F24:F25)</f>
        <v>0.18636518401416516</v>
      </c>
      <c r="I24" s="42">
        <f t="shared" si="1"/>
        <v>100</v>
      </c>
      <c r="J24" s="112">
        <f>AVERAGE(I24:I26)</f>
        <v>100</v>
      </c>
      <c r="K24" s="111">
        <f>_xlfn.STDEV.S(I24:I26)</f>
        <v>0</v>
      </c>
      <c r="L24" s="80"/>
      <c r="M24" s="81"/>
      <c r="N24" s="48"/>
      <c r="O24">
        <v>2.3599999999999999E-2</v>
      </c>
      <c r="P24" s="37">
        <v>1.8634259259259261E-3</v>
      </c>
      <c r="Q24" s="120">
        <f>AVERAGE(O24,O25,O26)</f>
        <v>2.24E-2</v>
      </c>
      <c r="R24" s="121">
        <f>_xlfn.STDEV.S(O24:O26)</f>
        <v>1.039230484541326E-3</v>
      </c>
      <c r="S24" s="80">
        <f t="shared" si="2"/>
        <v>6.2200200305729805</v>
      </c>
      <c r="T24" s="111">
        <f>AVERAGE(S24,S25,S26)</f>
        <v>5.9037478256285922</v>
      </c>
      <c r="U24" s="111">
        <f>_xlfn.STDEV.S(S24:S26)</f>
        <v>0.27389976399275906</v>
      </c>
      <c r="V24" s="42">
        <f>(S24/$G24)*100</f>
        <v>140.47619047619048</v>
      </c>
      <c r="W24" s="112">
        <f>AVERAGE(V24:V26)</f>
        <v>133.33333333333334</v>
      </c>
      <c r="X24" s="111">
        <f>_xlfn.STDEV.S(V24:V26)</f>
        <v>6.1858957413174229</v>
      </c>
      <c r="Y24" s="81"/>
      <c r="Z24" s="81"/>
      <c r="AA24" s="48"/>
      <c r="AB24" s="99">
        <v>1.66E-2</v>
      </c>
      <c r="AC24" s="96">
        <v>1.8634259259259261E-3</v>
      </c>
      <c r="AD24" s="131">
        <f>AVERAGE(AB24,AB25)</f>
        <v>1.575E-2</v>
      </c>
      <c r="AE24" s="129">
        <f>_xlfn.STDEV.S(AB24:AB25)</f>
        <v>1.2020815280171309E-3</v>
      </c>
      <c r="AF24" s="97">
        <f t="shared" si="3"/>
        <v>4.375098835064045</v>
      </c>
      <c r="AG24" s="117">
        <f>AVERAGE(AF24,AF25)</f>
        <v>4.1510726898951029</v>
      </c>
      <c r="AH24" s="117">
        <f>_xlfn.STDEV.S(AF24:AF25)</f>
        <v>0.31682081282408131</v>
      </c>
      <c r="AI24" s="98">
        <f>(AF24/$G24)*100</f>
        <v>98.809523809523796</v>
      </c>
      <c r="AJ24" s="118">
        <f>AVERAGE(AI24:AI25)</f>
        <v>93.75</v>
      </c>
      <c r="AK24" s="117">
        <f>_xlfn.STDEV.S(AI24:AI25)</f>
        <v>7.1552471905781401</v>
      </c>
      <c r="AL24" s="81"/>
      <c r="AM24" s="81"/>
      <c r="AN24" s="48"/>
      <c r="AO24">
        <v>2.2200000000000001E-2</v>
      </c>
      <c r="AP24" s="37">
        <v>2.1296296296296298E-3</v>
      </c>
      <c r="AQ24" s="120">
        <f>AVERAGE(AO24,AO25)</f>
        <v>2.2249999999999999E-2</v>
      </c>
      <c r="AR24" s="121">
        <f>_xlfn.STDEV.S(AO24:AO25)</f>
        <v>7.071067811865432E-5</v>
      </c>
      <c r="AS24" s="80">
        <f t="shared" si="4"/>
        <v>5.8510357914711939</v>
      </c>
      <c r="AT24" s="111">
        <f>AVERAGE(AS24,AS25,)</f>
        <v>3.9094758666736955</v>
      </c>
      <c r="AU24" s="111">
        <f>_xlfn.STDEV.S(AS24:AS25)</f>
        <v>1.8636518401416641E-2</v>
      </c>
      <c r="AV24" s="42">
        <f>(AS24/$G24)*100</f>
        <v>132.14285714285717</v>
      </c>
      <c r="AW24" s="112">
        <f>AVERAGE(AV24:AV25)</f>
        <v>132.4404761904762</v>
      </c>
      <c r="AX24" s="111">
        <f>_xlfn.STDEV.S(AV24:AV25)</f>
        <v>0.42089689356340582</v>
      </c>
      <c r="AY24" s="81"/>
      <c r="AZ24" s="81"/>
      <c r="BA24" s="48"/>
      <c r="BB24">
        <v>2.01E-2</v>
      </c>
      <c r="BC24" s="37">
        <v>3.1944444444444442E-3</v>
      </c>
      <c r="BD24" s="120">
        <f>AVERAGE(BB24,BB25)</f>
        <v>1.975E-2</v>
      </c>
      <c r="BE24" s="121">
        <f>_xlfn.STDEV.S(BB24:BB25)</f>
        <v>4.9497474683058275E-4</v>
      </c>
      <c r="BF24" s="80">
        <f t="shared" si="5"/>
        <v>5.2975594328185123</v>
      </c>
      <c r="BG24" s="111">
        <f>AVERAGE(BF24,BF25,)</f>
        <v>3.4702089153620439</v>
      </c>
      <c r="BH24" s="111">
        <f>_xlfn.STDEV.S(BF24:BF25)</f>
        <v>0.13045562880991524</v>
      </c>
      <c r="BI24" s="42">
        <f>(BF24/$G24)*100</f>
        <v>119.64285714285714</v>
      </c>
      <c r="BJ24" s="112">
        <f>AVERAGE(BI24:BI25)</f>
        <v>117.55952380952381</v>
      </c>
      <c r="BK24" s="111">
        <f>_xlfn.STDEV.S(BI24:BI25)</f>
        <v>2.9462782549439415</v>
      </c>
      <c r="BL24" s="38">
        <v>1.9800000000000002E-2</v>
      </c>
      <c r="BM24" s="37">
        <v>1.3310185185185185E-3</v>
      </c>
      <c r="BN24" s="120">
        <f>AVERAGE(BL25,BL26)</f>
        <v>2.41E-2</v>
      </c>
      <c r="BO24" s="121">
        <f>_xlfn.STDEV.S(BL25:BL26)</f>
        <v>8.4852813742385678E-4</v>
      </c>
      <c r="BP24" s="91">
        <f t="shared" si="6"/>
        <v>5.2184913815824157</v>
      </c>
      <c r="BQ24" s="111">
        <f>AVERAGE(BP25,BP26)</f>
        <v>6.3518001159664754</v>
      </c>
      <c r="BR24" s="111">
        <f>_xlfn.STDEV.S(BP25:BP26)</f>
        <v>0.22363822081699844</v>
      </c>
      <c r="BS24" s="92">
        <f>(BP24/$G24)*100</f>
        <v>117.85714285714286</v>
      </c>
      <c r="BT24" s="112">
        <f>AVERAGE(BS25:BS26)</f>
        <v>143.45238095238096</v>
      </c>
      <c r="BU24" s="111">
        <f>_xlfn.STDEV.S(BS25:BS26)</f>
        <v>5.0507627227610303</v>
      </c>
      <c r="BV24" s="38">
        <v>3.04E-2</v>
      </c>
      <c r="BW24" s="37">
        <v>1.3310185185185185E-3</v>
      </c>
      <c r="BX24" s="120">
        <f>AVERAGE(BV25,BV26)</f>
        <v>2.4100000000000003E-2</v>
      </c>
      <c r="BY24" s="121">
        <f>_xlfn.STDEV.S(BV25:BV26)</f>
        <v>2.8284271247461905E-3</v>
      </c>
      <c r="BZ24" s="91">
        <f t="shared" si="7"/>
        <v>8.0122291919245168</v>
      </c>
      <c r="CA24" s="111">
        <f>AVERAGE(BZ25,BZ26)</f>
        <v>6.3518001159664763</v>
      </c>
      <c r="CB24" s="111">
        <f>_xlfn.STDEV.S(BZ25:BZ26)</f>
        <v>0.74546073605666252</v>
      </c>
      <c r="CC24" s="92">
        <f>(BZ24/$G24)*100</f>
        <v>180.95238095238096</v>
      </c>
      <c r="CD24" s="112">
        <f>AVERAGE(CC25:CC26)</f>
        <v>143.45238095238096</v>
      </c>
      <c r="CE24" s="117">
        <f>_xlfn.STDEV.S(CC25:CC26)</f>
        <v>16.835875742536835</v>
      </c>
      <c r="CF24">
        <v>1.5900000000000001E-2</v>
      </c>
      <c r="CG24" s="37">
        <v>1.5972222222222221E-3</v>
      </c>
      <c r="CH24" s="120">
        <f>AVERAGE(CF24,CF26)</f>
        <v>1.6649999999999998E-2</v>
      </c>
      <c r="CI24" s="126">
        <f>_xlfn.STDEV.S(CF24,CF26)</f>
        <v>1.0606601717798197E-3</v>
      </c>
      <c r="CJ24" s="80">
        <f t="shared" si="8"/>
        <v>4.1906067155131517</v>
      </c>
      <c r="CK24" s="111">
        <f>AVERAGE(CJ24,CJ26)</f>
        <v>4.3882768436033945</v>
      </c>
      <c r="CL24" s="111">
        <f>_xlfn.STDEV.S(CJ24,CJ26)</f>
        <v>0.27954777602124836</v>
      </c>
      <c r="CM24" s="42">
        <f>(CJ24/$G24)*100</f>
        <v>94.642857142857139</v>
      </c>
      <c r="CN24" s="112">
        <f>AVERAGE(CM24,CM26)</f>
        <v>99.107142857142847</v>
      </c>
      <c r="CO24" s="111">
        <f>_xlfn.STDEV.S(CM24,CM26)</f>
        <v>6.3134534034513088</v>
      </c>
      <c r="CP24">
        <v>1.5900000000000001E-2</v>
      </c>
      <c r="CQ24" s="37">
        <v>1.5972222222222221E-3</v>
      </c>
      <c r="CR24" s="120">
        <f t="shared" ref="CR24" si="100">AVERAGE(CP24,CP25,CP26)</f>
        <v>1.6933333333333335E-2</v>
      </c>
      <c r="CS24" s="126">
        <f t="shared" ref="CS24" si="101">_xlfn.STDEV.S(CP24:CP26)</f>
        <v>1.1676186592091331E-3</v>
      </c>
      <c r="CT24" s="80">
        <f t="shared" si="9"/>
        <v>4.1906067155131517</v>
      </c>
      <c r="CU24" s="111">
        <f>AVERAGE(CT24,CT25,CT26)</f>
        <v>4.4629522253263758</v>
      </c>
      <c r="CV24" s="111">
        <f>_xlfn.STDEV.S(CT24:CT26)</f>
        <v>0.30773777323523643</v>
      </c>
      <c r="CW24" s="42">
        <f>(CT24/$G24)*100</f>
        <v>94.642857142857139</v>
      </c>
      <c r="CX24" s="112">
        <f>AVERAGE(CW24:CW26)</f>
        <v>100.7936507936508</v>
      </c>
      <c r="CY24" s="111">
        <f t="shared" ref="CY24" si="102">_xlfn.STDEV.S(CW24:CW26)</f>
        <v>6.9501110667210355</v>
      </c>
      <c r="CZ24" s="99">
        <v>1.84E-2</v>
      </c>
      <c r="DA24" s="96">
        <v>1.5972222222222221E-3</v>
      </c>
      <c r="DB24" s="131">
        <f>AVERAGE(CZ24,CZ26)</f>
        <v>1.9349999999999999E-2</v>
      </c>
      <c r="DC24" s="135">
        <f>_xlfn.STDEV.S(CZ24,CZ26)</f>
        <v>1.3435028842544395E-3</v>
      </c>
      <c r="DD24" s="97">
        <f t="shared" si="10"/>
        <v>4.8495071424806282</v>
      </c>
      <c r="DE24" s="117">
        <f>AVERAGE(DD24,DD26)</f>
        <v>5.0998893047282694</v>
      </c>
      <c r="DF24" s="117">
        <f>_xlfn.STDEV.S(DD24,DD26)</f>
        <v>0.35409384962691492</v>
      </c>
      <c r="DG24" s="98">
        <f>(DD24/$G24)*100</f>
        <v>109.52380952380952</v>
      </c>
      <c r="DH24" s="118">
        <f>AVERAGE(DG24,DG26)</f>
        <v>115.17857142857142</v>
      </c>
      <c r="DI24" s="117">
        <f>_xlfn.STDEV.S(DG24,DG26)</f>
        <v>7.9970409777050024</v>
      </c>
      <c r="DJ24">
        <v>9.2999999999999992E-3</v>
      </c>
      <c r="DK24" s="37">
        <v>4.2592592592592595E-3</v>
      </c>
      <c r="DL24" s="114">
        <f t="shared" ref="DL24" si="103">AVERAGE(DJ24,DJ25,DJ26)</f>
        <v>9.3333333333333324E-3</v>
      </c>
      <c r="DM24" s="124">
        <f t="shared" ref="DM24" si="104">_xlfn.STDEV.S(DJ24:DJ26)</f>
        <v>5.7735026918963229E-5</v>
      </c>
      <c r="DN24" s="80">
        <f t="shared" si="11"/>
        <v>2.4511095883190133</v>
      </c>
      <c r="DO24" s="111">
        <f>AVERAGE(DN24,DN25,DN26)</f>
        <v>2.4598949273452462</v>
      </c>
      <c r="DP24" s="111">
        <f>_xlfn.STDEV.S(DN24:DN26)</f>
        <v>1.5216653555153338E-2</v>
      </c>
      <c r="DQ24" s="42">
        <f>(DN24/$G24)*100</f>
        <v>55.357142857142861</v>
      </c>
      <c r="DR24" s="112">
        <f>AVERAGE(DQ24:DQ26)</f>
        <v>55.555555555555564</v>
      </c>
      <c r="DS24" s="111">
        <f t="shared" ref="DS24" si="105">_xlfn.STDEV.S(DQ24:DQ26)</f>
        <v>0.34366087451763416</v>
      </c>
      <c r="DT24">
        <v>7.1000000000000004E-3</v>
      </c>
      <c r="DU24" s="37">
        <v>4.2592592592592595E-3</v>
      </c>
      <c r="DV24" s="114">
        <f t="shared" ref="DV24" si="106">AVERAGE(DT24,DT25,DT26)</f>
        <v>7.0666666666666664E-3</v>
      </c>
      <c r="DW24" s="124">
        <f t="shared" ref="DW24" si="107">_xlfn.STDEV.S(DT24:DT26)</f>
        <v>4.5092497528228929E-4</v>
      </c>
      <c r="DX24" s="80">
        <f t="shared" si="12"/>
        <v>1.8712772125876338</v>
      </c>
      <c r="DY24" s="111">
        <f>AVERAGE(DX24,DX25,DX26)</f>
        <v>1.8624918735614011</v>
      </c>
      <c r="DZ24" s="111">
        <f>_xlfn.STDEV.S(DX24:DX26)</f>
        <v>0.11884586349751974</v>
      </c>
      <c r="EA24" s="42">
        <f>(DX24/$G24)*100</f>
        <v>42.261904761904759</v>
      </c>
      <c r="EB24" s="112">
        <f>AVERAGE(EA24:EA26)</f>
        <v>42.06349206349207</v>
      </c>
      <c r="EC24" s="111">
        <f t="shared" ref="EC24" si="108">_xlfn.STDEV.S(EA24:EA26)</f>
        <v>2.6840772338231496</v>
      </c>
      <c r="ED24" s="144"/>
      <c r="EE24" s="144"/>
    </row>
    <row r="25" spans="1:135" x14ac:dyDescent="0.25">
      <c r="A25" s="149"/>
      <c r="B25">
        <v>1.7299999999999999E-2</v>
      </c>
      <c r="C25" s="37">
        <v>1.5972222222222221E-3</v>
      </c>
      <c r="D25" s="114"/>
      <c r="E25" s="124"/>
      <c r="F25" s="80">
        <f t="shared" si="0"/>
        <v>4.5595909546149382</v>
      </c>
      <c r="G25" s="111"/>
      <c r="H25" s="111"/>
      <c r="I25" s="42">
        <f t="shared" si="1"/>
        <v>100</v>
      </c>
      <c r="J25" s="112"/>
      <c r="K25" s="111"/>
      <c r="L25" s="80"/>
      <c r="M25" s="81"/>
      <c r="N25" s="48"/>
      <c r="O25">
        <v>2.18E-2</v>
      </c>
      <c r="P25" s="37">
        <v>1.8634259259259261E-3</v>
      </c>
      <c r="Q25" s="120"/>
      <c r="R25" s="121"/>
      <c r="S25" s="80">
        <f t="shared" si="2"/>
        <v>5.7456117231563972</v>
      </c>
      <c r="T25" s="111"/>
      <c r="U25" s="111"/>
      <c r="V25" s="42">
        <f>(S25/$G24)*100</f>
        <v>129.76190476190476</v>
      </c>
      <c r="W25" s="112"/>
      <c r="X25" s="111"/>
      <c r="Y25" s="81"/>
      <c r="Z25" s="81"/>
      <c r="AA25" s="48"/>
      <c r="AB25" s="99">
        <v>1.49E-2</v>
      </c>
      <c r="AC25" s="96">
        <v>1.8634259259259261E-3</v>
      </c>
      <c r="AD25" s="131"/>
      <c r="AE25" s="129"/>
      <c r="AF25" s="97">
        <f t="shared" si="3"/>
        <v>3.9270465447261613</v>
      </c>
      <c r="AG25" s="117"/>
      <c r="AH25" s="117"/>
      <c r="AI25" s="98">
        <f>(AF25/$G24)*100</f>
        <v>88.690476190476204</v>
      </c>
      <c r="AJ25" s="118"/>
      <c r="AK25" s="117"/>
      <c r="AL25" s="81"/>
      <c r="AM25" s="81"/>
      <c r="AN25" s="48"/>
      <c r="AO25">
        <v>2.23E-2</v>
      </c>
      <c r="AP25" s="37">
        <v>2.1296296296296298E-3</v>
      </c>
      <c r="AQ25" s="120"/>
      <c r="AR25" s="121"/>
      <c r="AS25" s="80">
        <f t="shared" si="4"/>
        <v>5.8773918085498931</v>
      </c>
      <c r="AT25" s="111"/>
      <c r="AU25" s="111"/>
      <c r="AV25" s="42">
        <f>(AS25/$G24)*100</f>
        <v>132.73809523809524</v>
      </c>
      <c r="AW25" s="112"/>
      <c r="AX25" s="111"/>
      <c r="AY25" s="81"/>
      <c r="AZ25" s="81"/>
      <c r="BA25" s="48"/>
      <c r="BB25">
        <v>1.9400000000000001E-2</v>
      </c>
      <c r="BC25" s="37">
        <v>3.1944444444444442E-3</v>
      </c>
      <c r="BD25" s="120"/>
      <c r="BE25" s="121"/>
      <c r="BF25" s="80">
        <f t="shared" si="5"/>
        <v>5.1130673132676199</v>
      </c>
      <c r="BG25" s="111"/>
      <c r="BH25" s="111"/>
      <c r="BI25" s="42">
        <f>(BF25/$G24)*100</f>
        <v>115.47619047619048</v>
      </c>
      <c r="BJ25" s="112"/>
      <c r="BK25" s="111"/>
      <c r="BL25">
        <v>2.47E-2</v>
      </c>
      <c r="BM25" s="37">
        <v>1.3310185185185185E-3</v>
      </c>
      <c r="BN25" s="120"/>
      <c r="BO25" s="121"/>
      <c r="BP25" s="80">
        <f t="shared" si="6"/>
        <v>6.5099362184386695</v>
      </c>
      <c r="BQ25" s="111"/>
      <c r="BR25" s="111"/>
      <c r="BS25" s="42">
        <f>(BP25/$G24)*100</f>
        <v>147.02380952380952</v>
      </c>
      <c r="BT25" s="112"/>
      <c r="BU25" s="111"/>
      <c r="BV25">
        <v>2.2100000000000002E-2</v>
      </c>
      <c r="BW25" s="37">
        <v>1.3310185185185185E-3</v>
      </c>
      <c r="BX25" s="120"/>
      <c r="BY25" s="121"/>
      <c r="BZ25" s="80">
        <f t="shared" si="7"/>
        <v>5.8246797743924947</v>
      </c>
      <c r="CA25" s="111"/>
      <c r="CB25" s="111"/>
      <c r="CC25" s="42">
        <f>(BZ25/$G24)*100</f>
        <v>131.54761904761907</v>
      </c>
      <c r="CD25" s="112"/>
      <c r="CE25" s="117"/>
      <c r="CF25" s="38">
        <v>2.58E-2</v>
      </c>
      <c r="CG25" s="37">
        <v>1.5972222222222221E-3</v>
      </c>
      <c r="CH25" s="120"/>
      <c r="CI25" s="126"/>
      <c r="CJ25" s="91">
        <f t="shared" si="8"/>
        <v>6.7998524063043595</v>
      </c>
      <c r="CK25" s="111"/>
      <c r="CL25" s="111"/>
      <c r="CM25" s="92">
        <f>(CJ25/$G24)*100</f>
        <v>153.57142857142858</v>
      </c>
      <c r="CN25" s="112"/>
      <c r="CO25" s="111"/>
      <c r="CP25">
        <v>1.8200000000000001E-2</v>
      </c>
      <c r="CQ25" s="37">
        <v>1.5972222222222221E-3</v>
      </c>
      <c r="CR25" s="120"/>
      <c r="CS25" s="126"/>
      <c r="CT25" s="80">
        <f t="shared" si="9"/>
        <v>4.7967951083232307</v>
      </c>
      <c r="CU25" s="111"/>
      <c r="CV25" s="111"/>
      <c r="CW25" s="42">
        <f>(CT25/$G24)*100</f>
        <v>108.33333333333334</v>
      </c>
      <c r="CX25" s="112"/>
      <c r="CY25" s="111"/>
      <c r="CZ25" s="103">
        <v>2.7E-2</v>
      </c>
      <c r="DA25" s="96">
        <v>1.5972222222222221E-3</v>
      </c>
      <c r="DB25" s="131"/>
      <c r="DC25" s="135"/>
      <c r="DD25" s="101">
        <f t="shared" si="10"/>
        <v>7.1161246112487477</v>
      </c>
      <c r="DE25" s="117"/>
      <c r="DF25" s="117"/>
      <c r="DG25" s="102">
        <f>(DD25/$G24)*100</f>
        <v>160.71428571428569</v>
      </c>
      <c r="DH25" s="118"/>
      <c r="DI25" s="117"/>
      <c r="DJ25">
        <v>9.2999999999999992E-3</v>
      </c>
      <c r="DK25" s="37">
        <v>4.2592592592592595E-3</v>
      </c>
      <c r="DL25" s="114"/>
      <c r="DM25" s="124"/>
      <c r="DN25" s="80">
        <f t="shared" si="11"/>
        <v>2.4511095883190133</v>
      </c>
      <c r="DO25" s="111"/>
      <c r="DP25" s="111"/>
      <c r="DQ25" s="42">
        <f>(DN25/$G24)*100</f>
        <v>55.357142857142861</v>
      </c>
      <c r="DR25" s="112"/>
      <c r="DS25" s="111"/>
      <c r="DT25">
        <v>6.6E-3</v>
      </c>
      <c r="DU25" s="37">
        <v>4.2592592592592595E-3</v>
      </c>
      <c r="DV25" s="114"/>
      <c r="DW25" s="124"/>
      <c r="DX25" s="80">
        <f t="shared" si="12"/>
        <v>1.7394971271941386</v>
      </c>
      <c r="DY25" s="111"/>
      <c r="DZ25" s="111"/>
      <c r="EA25" s="42">
        <f>(DX25/$G24)*100</f>
        <v>39.285714285714292</v>
      </c>
      <c r="EB25" s="112"/>
      <c r="EC25" s="111"/>
      <c r="ED25" s="144"/>
      <c r="EE25" s="125"/>
    </row>
    <row r="26" spans="1:135" x14ac:dyDescent="0.25">
      <c r="A26" s="149"/>
      <c r="B26" s="38">
        <v>1.29E-2</v>
      </c>
      <c r="C26" s="37">
        <v>1.5972222222222221E-3</v>
      </c>
      <c r="D26" s="114"/>
      <c r="E26" s="124"/>
      <c r="F26" s="91">
        <f t="shared" si="0"/>
        <v>3.3999262031521797</v>
      </c>
      <c r="G26" s="111"/>
      <c r="H26" s="111"/>
      <c r="I26" s="92">
        <f t="shared" si="1"/>
        <v>100</v>
      </c>
      <c r="J26" s="112"/>
      <c r="K26" s="111"/>
      <c r="L26" s="80"/>
      <c r="M26" s="81"/>
      <c r="N26" s="48"/>
      <c r="O26">
        <v>2.18E-2</v>
      </c>
      <c r="P26" s="37">
        <v>1.8634259259259261E-3</v>
      </c>
      <c r="Q26" s="120"/>
      <c r="R26" s="121"/>
      <c r="S26" s="80">
        <f t="shared" si="2"/>
        <v>5.7456117231563972</v>
      </c>
      <c r="T26" s="111"/>
      <c r="U26" s="111"/>
      <c r="V26" s="42">
        <f>(S26/$G24)*100</f>
        <v>129.76190476190476</v>
      </c>
      <c r="W26" s="112"/>
      <c r="X26" s="111"/>
      <c r="Y26" s="81"/>
      <c r="Z26" s="81"/>
      <c r="AA26" s="48"/>
      <c r="AB26" s="103">
        <v>1.17E-2</v>
      </c>
      <c r="AC26" s="96">
        <v>1.8634259259259261E-3</v>
      </c>
      <c r="AD26" s="131"/>
      <c r="AE26" s="129"/>
      <c r="AF26" s="101">
        <f t="shared" si="3"/>
        <v>3.0836539982077911</v>
      </c>
      <c r="AG26" s="117"/>
      <c r="AH26" s="117"/>
      <c r="AI26" s="102">
        <f>(AF26/$G24)*100</f>
        <v>69.642857142857153</v>
      </c>
      <c r="AJ26" s="118"/>
      <c r="AK26" s="117"/>
      <c r="AL26" s="81"/>
      <c r="AM26" s="81"/>
      <c r="AN26" s="48"/>
      <c r="AO26" s="38">
        <v>1.84E-2</v>
      </c>
      <c r="AP26" s="37">
        <v>2.1296296296296298E-3</v>
      </c>
      <c r="AQ26" s="120"/>
      <c r="AR26" s="121"/>
      <c r="AS26" s="91">
        <f t="shared" si="4"/>
        <v>4.8495071424806282</v>
      </c>
      <c r="AT26" s="111"/>
      <c r="AU26" s="111"/>
      <c r="AV26" s="92">
        <f>(AS26/$G24)*100</f>
        <v>109.52380952380952</v>
      </c>
      <c r="AW26" s="112"/>
      <c r="AX26" s="111"/>
      <c r="AY26" s="81"/>
      <c r="AZ26" s="81"/>
      <c r="BA26" s="48"/>
      <c r="BB26" s="38">
        <v>1.7299999999999999E-2</v>
      </c>
      <c r="BC26" s="37">
        <v>3.1944444444444442E-3</v>
      </c>
      <c r="BD26" s="120"/>
      <c r="BE26" s="121"/>
      <c r="BF26" s="91">
        <f t="shared" si="5"/>
        <v>4.5595909546149382</v>
      </c>
      <c r="BG26" s="111"/>
      <c r="BH26" s="111"/>
      <c r="BI26" s="92">
        <f>(BF26/$G24)*100</f>
        <v>102.97619047619047</v>
      </c>
      <c r="BJ26" s="112"/>
      <c r="BK26" s="111"/>
      <c r="BL26">
        <v>2.35E-2</v>
      </c>
      <c r="BM26" s="37">
        <v>1.3310185185185185E-3</v>
      </c>
      <c r="BN26" s="120"/>
      <c r="BO26" s="121"/>
      <c r="BP26" s="80">
        <f t="shared" si="6"/>
        <v>6.1936640134942813</v>
      </c>
      <c r="BQ26" s="111"/>
      <c r="BR26" s="111"/>
      <c r="BS26" s="42">
        <f>(BP26/$G24)*100</f>
        <v>139.88095238095241</v>
      </c>
      <c r="BT26" s="112"/>
      <c r="BU26" s="111"/>
      <c r="BV26">
        <v>2.6100000000000002E-2</v>
      </c>
      <c r="BW26" s="37">
        <v>1.3310185185185185E-3</v>
      </c>
      <c r="BX26" s="120"/>
      <c r="BY26" s="121"/>
      <c r="BZ26" s="80">
        <f t="shared" si="7"/>
        <v>6.878920457540457</v>
      </c>
      <c r="CA26" s="111"/>
      <c r="CB26" s="111"/>
      <c r="CC26" s="42">
        <f>(BZ26/$G24)*100</f>
        <v>155.35714285714286</v>
      </c>
      <c r="CD26" s="112"/>
      <c r="CE26" s="117"/>
      <c r="CF26">
        <v>1.7399999999999999E-2</v>
      </c>
      <c r="CG26" s="37">
        <v>1.5972222222222221E-3</v>
      </c>
      <c r="CH26" s="120"/>
      <c r="CI26" s="126"/>
      <c r="CJ26" s="80">
        <f t="shared" si="8"/>
        <v>4.5859469716936374</v>
      </c>
      <c r="CK26" s="111"/>
      <c r="CL26" s="111"/>
      <c r="CM26" s="42">
        <f>(CJ26/$G24)*100</f>
        <v>103.57142857142856</v>
      </c>
      <c r="CN26" s="112"/>
      <c r="CO26" s="111"/>
      <c r="CP26">
        <v>1.67E-2</v>
      </c>
      <c r="CQ26" s="37">
        <v>1.5972222222222221E-3</v>
      </c>
      <c r="CR26" s="120"/>
      <c r="CS26" s="126"/>
      <c r="CT26" s="80">
        <f t="shared" si="9"/>
        <v>4.4014548521427441</v>
      </c>
      <c r="CU26" s="111"/>
      <c r="CV26" s="111"/>
      <c r="CW26" s="42">
        <f>(CT26/$G24)*100</f>
        <v>99.404761904761912</v>
      </c>
      <c r="CX26" s="112"/>
      <c r="CY26" s="111"/>
      <c r="CZ26" s="99">
        <v>2.0299999999999999E-2</v>
      </c>
      <c r="DA26" s="96">
        <v>1.5972222222222221E-3</v>
      </c>
      <c r="DB26" s="131"/>
      <c r="DC26" s="135"/>
      <c r="DD26" s="97">
        <f t="shared" si="10"/>
        <v>5.3502714669759106</v>
      </c>
      <c r="DE26" s="117"/>
      <c r="DF26" s="117"/>
      <c r="DG26" s="98">
        <f>(DD26/$G24)*100</f>
        <v>120.83333333333333</v>
      </c>
      <c r="DH26" s="118"/>
      <c r="DI26" s="117"/>
      <c r="DJ26">
        <v>9.4000000000000004E-3</v>
      </c>
      <c r="DK26" s="37">
        <v>4.2592592592592595E-3</v>
      </c>
      <c r="DL26" s="114"/>
      <c r="DM26" s="124"/>
      <c r="DN26" s="80">
        <f t="shared" si="11"/>
        <v>2.4774656053977124</v>
      </c>
      <c r="DO26" s="111"/>
      <c r="DP26" s="111"/>
      <c r="DQ26" s="42">
        <f>(DN26/$G24)*100</f>
        <v>55.952380952380956</v>
      </c>
      <c r="DR26" s="112"/>
      <c r="DS26" s="111"/>
      <c r="DT26">
        <v>7.4999999999999997E-3</v>
      </c>
      <c r="DU26" s="37">
        <v>4.2592592592592595E-3</v>
      </c>
      <c r="DV26" s="114"/>
      <c r="DW26" s="124"/>
      <c r="DX26" s="80">
        <f t="shared" si="12"/>
        <v>1.9767012809024302</v>
      </c>
      <c r="DY26" s="111"/>
      <c r="DZ26" s="111"/>
      <c r="EA26" s="42">
        <f>(DX26/$G24)*100</f>
        <v>44.642857142857146</v>
      </c>
      <c r="EB26" s="112"/>
      <c r="EC26" s="111"/>
      <c r="ED26" s="144"/>
      <c r="EE26" s="125"/>
    </row>
    <row r="27" spans="1:135" x14ac:dyDescent="0.25">
      <c r="A27" s="150" t="s">
        <v>7</v>
      </c>
      <c r="B27">
        <v>2.4799999999999999E-2</v>
      </c>
      <c r="C27" s="37">
        <v>1.3310185185185185E-3</v>
      </c>
      <c r="D27" s="114">
        <f>AVERAGE(B27,B28,B29)</f>
        <v>2.4499999999999997E-2</v>
      </c>
      <c r="E27" s="124">
        <f>_xlfn.STDEV.S(B27:B29)</f>
        <v>9.8488578017960995E-4</v>
      </c>
      <c r="F27" s="80">
        <f t="shared" si="0"/>
        <v>6.5362922355173687</v>
      </c>
      <c r="G27" s="111">
        <f>AVERAGE(F27,F28,F29)</f>
        <v>6.4572241842812703</v>
      </c>
      <c r="H27" s="111">
        <f>_xlfn.STDEV.S(F27:F29)</f>
        <v>0.25957666442981636</v>
      </c>
      <c r="I27" s="42">
        <f t="shared" si="1"/>
        <v>100</v>
      </c>
      <c r="J27" s="112">
        <f>AVERAGE(I27:I29)</f>
        <v>100</v>
      </c>
      <c r="K27" s="111">
        <f>_xlfn.STDEV.S(I27:I29)</f>
        <v>0</v>
      </c>
      <c r="L27" s="80"/>
      <c r="M27" s="81"/>
      <c r="N27" s="48"/>
      <c r="O27">
        <v>3.2399999999999998E-2</v>
      </c>
      <c r="P27" s="37">
        <v>1.3310185185185185E-3</v>
      </c>
      <c r="Q27" s="120">
        <f>AVERAGE(O27,O28)</f>
        <v>3.2299999999999995E-2</v>
      </c>
      <c r="R27" s="121">
        <f>_xlfn.STDEV.S(O27:O28)</f>
        <v>1.4142135623730864E-4</v>
      </c>
      <c r="S27" s="80">
        <f t="shared" si="2"/>
        <v>8.5393495334984983</v>
      </c>
      <c r="T27" s="111">
        <f>AVERAGE(S27,S28)</f>
        <v>8.5129935164197992</v>
      </c>
      <c r="U27" s="111">
        <f>_xlfn.STDEV.S(S27:S28)</f>
        <v>3.7273036802833281E-2</v>
      </c>
      <c r="V27" s="42">
        <f>(S27/$G27)*100</f>
        <v>132.2448979591837</v>
      </c>
      <c r="W27" s="112">
        <f>AVERAGE(V27:V28)</f>
        <v>131.83673469387759</v>
      </c>
      <c r="X27" s="111">
        <f>_xlfn.STDEV.S(V27:V28)</f>
        <v>0.57723002545841562</v>
      </c>
      <c r="Y27" s="81"/>
      <c r="Z27" s="81"/>
      <c r="AA27" s="48"/>
      <c r="AB27">
        <v>3.2000000000000001E-2</v>
      </c>
      <c r="AC27" s="37">
        <v>1.5972222222222221E-3</v>
      </c>
      <c r="AD27" s="120">
        <f>AVERAGE(AB27,AB29)</f>
        <v>3.1150000000000001E-2</v>
      </c>
      <c r="AE27" s="121">
        <f>_xlfn.STDEV.S(AB27,AB29)</f>
        <v>1.2020815280171309E-3</v>
      </c>
      <c r="AF27" s="80">
        <f t="shared" si="3"/>
        <v>8.4339254651837017</v>
      </c>
      <c r="AG27" s="111">
        <f>AVERAGE(AF27,AF29)</f>
        <v>8.2098993200147596</v>
      </c>
      <c r="AH27" s="111">
        <f>_xlfn.STDEV.S(AF27,AF29)</f>
        <v>0.31682081282408103</v>
      </c>
      <c r="AI27" s="42">
        <f>(AF27/$G27)*100</f>
        <v>130.61224489795921</v>
      </c>
      <c r="AJ27" s="112">
        <f>AVERAGE(AI27,AI29)</f>
        <v>127.14285714285718</v>
      </c>
      <c r="AK27" s="111">
        <f>_xlfn.STDEV.S(AI27,AI29)</f>
        <v>4.9064552163964423</v>
      </c>
      <c r="AL27" s="81"/>
      <c r="AM27" s="81"/>
      <c r="AN27" s="48"/>
      <c r="AO27">
        <v>3.0300000000000001E-2</v>
      </c>
      <c r="AP27" s="37">
        <v>1.5972222222222221E-3</v>
      </c>
      <c r="AQ27" s="120">
        <f>AVERAGE(AO27,AO28)</f>
        <v>3.065E-2</v>
      </c>
      <c r="AR27" s="121">
        <f>_xlfn.STDEV.S(AO27:AO28)</f>
        <v>4.9497474683058275E-4</v>
      </c>
      <c r="AS27" s="80">
        <f t="shared" si="4"/>
        <v>7.9858731748458185</v>
      </c>
      <c r="AT27" s="111">
        <f>AVERAGE(AS27,AS28)</f>
        <v>8.0781192346212638</v>
      </c>
      <c r="AU27" s="111">
        <f>_xlfn.STDEV.S(AS27:AS28)</f>
        <v>0.1304556288099146</v>
      </c>
      <c r="AV27" s="42">
        <f>(AS27/$G27)*100</f>
        <v>123.67346938775515</v>
      </c>
      <c r="AW27" s="112">
        <f>AVERAGE(AV27:AV28)</f>
        <v>125.10204081632656</v>
      </c>
      <c r="AX27" s="111">
        <f>_xlfn.STDEV.S(AV27:AV28)</f>
        <v>2.0203050891043941</v>
      </c>
      <c r="AY27" s="81"/>
      <c r="AZ27" s="81"/>
      <c r="BA27" s="48"/>
      <c r="BB27" s="38">
        <v>3.6299999999999999E-2</v>
      </c>
      <c r="BC27" s="37">
        <v>1.8634259259259261E-3</v>
      </c>
      <c r="BD27" s="120">
        <f>AVERAGE(BB28,BB29)</f>
        <v>2.7549999999999998E-2</v>
      </c>
      <c r="BE27" s="121">
        <f>_xlfn.STDEV.S(BB28:BB29)</f>
        <v>2.1213203435596297E-4</v>
      </c>
      <c r="BF27" s="91">
        <f t="shared" si="5"/>
        <v>9.5672341995677606</v>
      </c>
      <c r="BG27" s="111">
        <f>AVERAGE(BF28,BF29)</f>
        <v>7.2610827051815932</v>
      </c>
      <c r="BH27" s="111">
        <f>_xlfn.STDEV.S(BF28:BF29)</f>
        <v>5.5909555204249298E-2</v>
      </c>
      <c r="BI27" s="92">
        <f>(BF27/$G27)*100</f>
        <v>148.16326530612247</v>
      </c>
      <c r="BJ27" s="112">
        <f>AVERAGE(BI28:BI29)</f>
        <v>112.44897959183677</v>
      </c>
      <c r="BK27" s="111">
        <f>_xlfn.STDEV.S(BI28:BI29)</f>
        <v>0.86584503818760328</v>
      </c>
      <c r="BL27">
        <v>3.1300000000000001E-2</v>
      </c>
      <c r="BM27" s="37">
        <v>1.3310185185185185E-3</v>
      </c>
      <c r="BN27" s="120">
        <f t="shared" ref="BN27" si="109">AVERAGE(BL27,BL28,BL29)</f>
        <v>3.2733333333333337E-2</v>
      </c>
      <c r="BO27" s="121">
        <f t="shared" ref="BO27" si="110">_xlfn.STDEV.S(BL27:BL29)</f>
        <v>1.2423096769056145E-3</v>
      </c>
      <c r="BP27" s="80">
        <f t="shared" si="6"/>
        <v>8.2494333456328093</v>
      </c>
      <c r="BQ27" s="111">
        <f>AVERAGE(BP27,BP28,BP29)</f>
        <v>8.6272029237608283</v>
      </c>
      <c r="BR27" s="111">
        <f>_xlfn.STDEV.S(BP27:BP29)</f>
        <v>0.32742335061557426</v>
      </c>
      <c r="BS27" s="42">
        <f>(BP27/$G27)*100</f>
        <v>127.75510204081637</v>
      </c>
      <c r="BT27" s="112">
        <f>AVERAGE(BS27:BS29)</f>
        <v>133.60544217687075</v>
      </c>
      <c r="BU27" s="111">
        <f t="shared" ref="BU27" si="111">_xlfn.STDEV.S(BS27:BS29)</f>
        <v>5.0706517424718864</v>
      </c>
      <c r="BV27">
        <v>3.2399999999999998E-2</v>
      </c>
      <c r="BW27" s="37">
        <v>1.3310185185185185E-3</v>
      </c>
      <c r="BX27" s="120">
        <f>AVERAGE(BV27,BV28)</f>
        <v>3.1399999999999997E-2</v>
      </c>
      <c r="BY27" s="121">
        <f>_xlfn.STDEV.S(BV27:BV28)</f>
        <v>1.4142135623730939E-3</v>
      </c>
      <c r="BZ27" s="80">
        <f t="shared" si="7"/>
        <v>8.5393495334984983</v>
      </c>
      <c r="CA27" s="111">
        <f>AVERAGE(BZ27,BZ28)</f>
        <v>8.2757893627115067</v>
      </c>
      <c r="CB27" s="111">
        <f>_xlfn.STDEV.S(BZ27:BZ28)</f>
        <v>0.37273036802833154</v>
      </c>
      <c r="CC27" s="42">
        <f>(BZ27/$G27)*100</f>
        <v>132.2448979591837</v>
      </c>
      <c r="CD27" s="112">
        <f>AVERAGE(CC27:CC28)</f>
        <v>128.16326530612247</v>
      </c>
      <c r="CE27" s="111">
        <f>_xlfn.STDEV.S(CC27:CC28)</f>
        <v>5.7723002545840654</v>
      </c>
      <c r="CF27" s="43">
        <v>2.87E-2</v>
      </c>
      <c r="CG27" s="37">
        <v>1.3310185185185185E-3</v>
      </c>
      <c r="CH27" s="120">
        <f>AVERAGE(CF28,CF29)</f>
        <v>3.465E-2</v>
      </c>
      <c r="CI27" s="126">
        <f>_xlfn.STDEV.S(CF28:CF29)</f>
        <v>1.6263455967290568E-3</v>
      </c>
      <c r="CJ27" s="91">
        <f t="shared" si="8"/>
        <v>7.5641769015866327</v>
      </c>
      <c r="CK27" s="111">
        <f>AVERAGE(CJ28,CJ29)</f>
        <v>9.132359917769227</v>
      </c>
      <c r="CL27" s="111">
        <f>_xlfn.STDEV.S(CJ28:CJ29)</f>
        <v>0.42863992323258154</v>
      </c>
      <c r="CM27" s="92">
        <f>(CJ27/$G27)*100</f>
        <v>117.14285714285717</v>
      </c>
      <c r="CN27" s="112">
        <f>AVERAGE(CM28:CM29)</f>
        <v>141.42857142857144</v>
      </c>
      <c r="CO27" s="111">
        <f>_xlfn.STDEV.S(CM28:CM29)</f>
        <v>6.638145292771668</v>
      </c>
      <c r="CP27" s="99">
        <v>2.63E-2</v>
      </c>
      <c r="CQ27" s="96">
        <v>1.0648148148148147E-3</v>
      </c>
      <c r="CR27" s="131">
        <f>AVERAGE(CP27,CP29)</f>
        <v>2.47E-2</v>
      </c>
      <c r="CS27" s="142">
        <f>_xlfn.STDEV.S(CP27,CP29)</f>
        <v>2.262741699796953E-3</v>
      </c>
      <c r="CT27" s="97">
        <f t="shared" si="9"/>
        <v>6.9316324916978553</v>
      </c>
      <c r="CU27" s="117">
        <f>AVERAGE(CT27,CT29)</f>
        <v>6.5099362184386695</v>
      </c>
      <c r="CV27" s="117">
        <f>_xlfn.STDEV.S(CT27,CT29)</f>
        <v>0.59636858884533073</v>
      </c>
      <c r="CW27" s="98">
        <f>(CT27/$G27)*100</f>
        <v>107.34693877551022</v>
      </c>
      <c r="CX27" s="118">
        <f>AVERAGE(CW27,CW29)</f>
        <v>100.81632653061226</v>
      </c>
      <c r="CY27" s="117">
        <f>_xlfn.STDEV.S(CW27,CW29)</f>
        <v>9.2356804073344989</v>
      </c>
      <c r="CZ27">
        <v>2.9600000000000001E-2</v>
      </c>
      <c r="DA27" s="37">
        <v>1.5972222222222221E-3</v>
      </c>
      <c r="DB27" s="120">
        <f t="shared" ref="DB27" si="112">AVERAGE(CZ27,CZ28,CZ29)</f>
        <v>2.9766666666666667E-2</v>
      </c>
      <c r="DC27" s="124">
        <f t="shared" ref="DC27" si="113">_xlfn.STDEV.S(CZ27:CZ29)</f>
        <v>1.05987420637231E-3</v>
      </c>
      <c r="DD27" s="80">
        <f t="shared" si="10"/>
        <v>7.8013810552949252</v>
      </c>
      <c r="DE27" s="111">
        <f>AVERAGE(DD27,DD28,DD29)</f>
        <v>7.8453077504260902</v>
      </c>
      <c r="DF27" s="111">
        <f>_xlfn.STDEV.S(DD27:DD29)</f>
        <v>0.27934062684421224</v>
      </c>
      <c r="DG27" s="42">
        <f>(DD27/$G27)*100</f>
        <v>120.8163265306123</v>
      </c>
      <c r="DH27" s="112">
        <f>AVERAGE(DG27:DG29)</f>
        <v>121.49659863945583</v>
      </c>
      <c r="DI27" s="111">
        <f t="shared" ref="DI27" si="114">_xlfn.STDEV.S(DG27:DG29)</f>
        <v>4.3260171688665672</v>
      </c>
      <c r="DJ27">
        <v>9.7999999999999997E-3</v>
      </c>
      <c r="DK27" s="37">
        <v>3.7268518518518514E-3</v>
      </c>
      <c r="DL27" s="114">
        <f t="shared" ref="DL27" si="115">AVERAGE(DJ27,DJ28,DJ29)</f>
        <v>1.1133333333333334E-2</v>
      </c>
      <c r="DM27" s="124">
        <f t="shared" ref="DM27" si="116">_xlfn.STDEV.S(DJ27:DJ29)</f>
        <v>1.2220201853215579E-3</v>
      </c>
      <c r="DN27" s="80">
        <f t="shared" si="11"/>
        <v>2.5828896737125087</v>
      </c>
      <c r="DO27" s="111">
        <f>AVERAGE(DN27,DN28,DN29)</f>
        <v>2.9343032347618299</v>
      </c>
      <c r="DP27" s="111">
        <f>_xlfn.STDEV.S(DN27:DN29)</f>
        <v>0.32207584874849976</v>
      </c>
      <c r="DQ27" s="42">
        <f>(DN27/$G27)*100</f>
        <v>40.000000000000007</v>
      </c>
      <c r="DR27" s="112">
        <f>AVERAGE(DQ27:DQ29)</f>
        <v>45.442176870748312</v>
      </c>
      <c r="DS27" s="111">
        <f t="shared" ref="DS27" si="117">_xlfn.STDEV.S(DQ27:DQ29)</f>
        <v>4.9878374911083991</v>
      </c>
      <c r="DT27">
        <v>1.1900000000000001E-2</v>
      </c>
      <c r="DU27" s="37">
        <v>3.1944444444444442E-3</v>
      </c>
      <c r="DV27" s="114">
        <f t="shared" ref="DV27" si="118">AVERAGE(DT27,DT28,DT29)</f>
        <v>1.1299999999999999E-2</v>
      </c>
      <c r="DW27" s="124">
        <f t="shared" ref="DW27" si="119">_xlfn.STDEV.S(DT27:DT29)</f>
        <v>5.2915026221291852E-4</v>
      </c>
      <c r="DX27" s="80">
        <f t="shared" si="12"/>
        <v>3.1363660323651894</v>
      </c>
      <c r="DY27" s="111">
        <f>AVERAGE(DX27,DX28,DX29)</f>
        <v>2.9782299298929948</v>
      </c>
      <c r="DZ27" s="111">
        <f>_xlfn.STDEV.S(DX27:DX29)</f>
        <v>0.13946293348081762</v>
      </c>
      <c r="EA27" s="42">
        <f>(DX27/$G27)*100</f>
        <v>48.571428571428591</v>
      </c>
      <c r="EB27" s="112">
        <f>AVERAGE(EA27:EA29)</f>
        <v>46.122448979591844</v>
      </c>
      <c r="EC27" s="111">
        <f t="shared" ref="EC27" si="120">_xlfn.STDEV.S(EA27:EA29)</f>
        <v>2.1597969886241599</v>
      </c>
      <c r="ED27" s="144"/>
      <c r="EE27" s="144"/>
    </row>
    <row r="28" spans="1:135" x14ac:dyDescent="0.25">
      <c r="A28" s="150"/>
      <c r="B28">
        <v>2.53E-2</v>
      </c>
      <c r="C28" s="37">
        <v>1.3310185185185185E-3</v>
      </c>
      <c r="D28" s="114"/>
      <c r="E28" s="124"/>
      <c r="F28" s="80">
        <f t="shared" si="0"/>
        <v>6.6680723209108637</v>
      </c>
      <c r="G28" s="111"/>
      <c r="H28" s="111"/>
      <c r="I28" s="42">
        <f t="shared" si="1"/>
        <v>100</v>
      </c>
      <c r="J28" s="112"/>
      <c r="K28" s="111"/>
      <c r="L28" s="80"/>
      <c r="M28" s="81"/>
      <c r="N28" s="48"/>
      <c r="O28">
        <v>3.2199999999999999E-2</v>
      </c>
      <c r="P28" s="37">
        <v>1.3310185185185185E-3</v>
      </c>
      <c r="Q28" s="120"/>
      <c r="R28" s="121"/>
      <c r="S28" s="80">
        <f t="shared" si="2"/>
        <v>8.4866374993411</v>
      </c>
      <c r="T28" s="111"/>
      <c r="U28" s="111"/>
      <c r="V28" s="42">
        <f>(S28/$G27)*100</f>
        <v>131.42857142857144</v>
      </c>
      <c r="W28" s="112"/>
      <c r="X28" s="111"/>
      <c r="Y28" s="81"/>
      <c r="Z28" s="81"/>
      <c r="AA28" s="48"/>
      <c r="AB28" s="43">
        <v>2.7E-2</v>
      </c>
      <c r="AC28" s="37">
        <v>1.5972222222222221E-3</v>
      </c>
      <c r="AD28" s="120"/>
      <c r="AE28" s="121"/>
      <c r="AF28" s="91">
        <f t="shared" si="3"/>
        <v>7.1161246112487477</v>
      </c>
      <c r="AG28" s="111"/>
      <c r="AH28" s="111"/>
      <c r="AI28" s="92">
        <f>(AF28/$G27)*100</f>
        <v>110.20408163265307</v>
      </c>
      <c r="AJ28" s="112"/>
      <c r="AK28" s="111"/>
      <c r="AL28" s="81"/>
      <c r="AM28" s="81"/>
      <c r="AN28" s="48"/>
      <c r="AO28">
        <v>3.1E-2</v>
      </c>
      <c r="AP28" s="37">
        <v>1.5972222222222221E-3</v>
      </c>
      <c r="AQ28" s="120"/>
      <c r="AR28" s="121"/>
      <c r="AS28" s="80">
        <f t="shared" si="4"/>
        <v>8.17036529439671</v>
      </c>
      <c r="AT28" s="111"/>
      <c r="AU28" s="111"/>
      <c r="AV28" s="42">
        <f>(AS28/$G27)*100</f>
        <v>126.53061224489797</v>
      </c>
      <c r="AW28" s="112"/>
      <c r="AX28" s="111"/>
      <c r="AY28" s="81"/>
      <c r="AZ28" s="81"/>
      <c r="BA28" s="48"/>
      <c r="BB28">
        <v>2.7400000000000001E-2</v>
      </c>
      <c r="BC28" s="37">
        <v>1.8634259259259261E-3</v>
      </c>
      <c r="BD28" s="120"/>
      <c r="BE28" s="121"/>
      <c r="BF28" s="80">
        <f t="shared" si="5"/>
        <v>7.2215486795635453</v>
      </c>
      <c r="BG28" s="111"/>
      <c r="BH28" s="111"/>
      <c r="BI28" s="42">
        <f>(BF28/$G27)*100</f>
        <v>111.83673469387759</v>
      </c>
      <c r="BJ28" s="112"/>
      <c r="BK28" s="111"/>
      <c r="BL28">
        <v>3.3399999999999999E-2</v>
      </c>
      <c r="BM28" s="37">
        <v>1.3310185185185185E-3</v>
      </c>
      <c r="BN28" s="120"/>
      <c r="BO28" s="121"/>
      <c r="BP28" s="80">
        <f t="shared" si="6"/>
        <v>8.8029097042854882</v>
      </c>
      <c r="BQ28" s="111"/>
      <c r="BR28" s="111"/>
      <c r="BS28" s="42">
        <f>(BP28/$G27)*100</f>
        <v>136.32653061224491</v>
      </c>
      <c r="BT28" s="112"/>
      <c r="BU28" s="111"/>
      <c r="BV28">
        <v>3.04E-2</v>
      </c>
      <c r="BW28" s="37">
        <v>1.3310185185185185E-3</v>
      </c>
      <c r="BX28" s="120"/>
      <c r="BY28" s="121"/>
      <c r="BZ28" s="80">
        <f t="shared" si="7"/>
        <v>8.0122291919245168</v>
      </c>
      <c r="CA28" s="111"/>
      <c r="CB28" s="111"/>
      <c r="CC28" s="42">
        <f>(BZ28/$G27)*100</f>
        <v>124.08163265306125</v>
      </c>
      <c r="CD28" s="112"/>
      <c r="CE28" s="111"/>
      <c r="CF28">
        <v>3.5799999999999998E-2</v>
      </c>
      <c r="CG28" s="37">
        <v>1.3310185185185185E-3</v>
      </c>
      <c r="CH28" s="120"/>
      <c r="CI28" s="126"/>
      <c r="CJ28" s="80">
        <f t="shared" si="8"/>
        <v>9.4354541141742665</v>
      </c>
      <c r="CK28" s="111"/>
      <c r="CL28" s="111"/>
      <c r="CM28" s="42">
        <f>(CJ28/$G27)*100</f>
        <v>146.12244897959187</v>
      </c>
      <c r="CN28" s="112"/>
      <c r="CO28" s="111"/>
      <c r="CP28" s="103">
        <v>3.0499999999999999E-2</v>
      </c>
      <c r="CQ28" s="96">
        <v>1.0648148148148147E-3</v>
      </c>
      <c r="CR28" s="131"/>
      <c r="CS28" s="142"/>
      <c r="CT28" s="101">
        <f t="shared" si="9"/>
        <v>8.0385852090032142</v>
      </c>
      <c r="CU28" s="117"/>
      <c r="CV28" s="117"/>
      <c r="CW28" s="102">
        <f>(CT28/$G27)*100</f>
        <v>124.48979591836735</v>
      </c>
      <c r="CX28" s="118"/>
      <c r="CY28" s="117"/>
      <c r="CZ28">
        <v>2.8799999999999999E-2</v>
      </c>
      <c r="DA28" s="37">
        <v>1.5972222222222221E-3</v>
      </c>
      <c r="DB28" s="120"/>
      <c r="DC28" s="124"/>
      <c r="DD28" s="80">
        <f t="shared" si="10"/>
        <v>7.5905329186653319</v>
      </c>
      <c r="DE28" s="111"/>
      <c r="DF28" s="111"/>
      <c r="DG28" s="42">
        <f>(DD28/$G27)*100</f>
        <v>117.5510204081633</v>
      </c>
      <c r="DH28" s="112"/>
      <c r="DI28" s="111"/>
      <c r="DJ28">
        <v>1.2200000000000001E-2</v>
      </c>
      <c r="DK28" s="37">
        <v>3.7268518518518514E-3</v>
      </c>
      <c r="DL28" s="114"/>
      <c r="DM28" s="124"/>
      <c r="DN28" s="80">
        <f t="shared" si="11"/>
        <v>3.2154340836012865</v>
      </c>
      <c r="DO28" s="111"/>
      <c r="DP28" s="111"/>
      <c r="DQ28" s="42">
        <f>(DN28/$G27)*100</f>
        <v>49.79591836734695</v>
      </c>
      <c r="DR28" s="112"/>
      <c r="DS28" s="111"/>
      <c r="DT28">
        <v>1.11E-2</v>
      </c>
      <c r="DU28" s="37">
        <v>3.1944444444444442E-3</v>
      </c>
      <c r="DV28" s="114"/>
      <c r="DW28" s="124"/>
      <c r="DX28" s="80">
        <f t="shared" si="12"/>
        <v>2.925517895735597</v>
      </c>
      <c r="DY28" s="111"/>
      <c r="DZ28" s="111"/>
      <c r="EA28" s="42">
        <f>(DX28/$G27)*100</f>
        <v>45.306122448979607</v>
      </c>
      <c r="EB28" s="112"/>
      <c r="EC28" s="111"/>
      <c r="ED28" s="144"/>
      <c r="EE28" s="125"/>
    </row>
    <row r="29" spans="1:135" x14ac:dyDescent="0.25">
      <c r="A29" s="150"/>
      <c r="B29">
        <v>2.3400000000000001E-2</v>
      </c>
      <c r="C29" s="37">
        <v>1.3310185185185185E-3</v>
      </c>
      <c r="D29" s="114"/>
      <c r="E29" s="124"/>
      <c r="F29" s="80">
        <f t="shared" si="0"/>
        <v>6.1673079964155821</v>
      </c>
      <c r="G29" s="111"/>
      <c r="H29" s="111"/>
      <c r="I29" s="42">
        <f t="shared" si="1"/>
        <v>100</v>
      </c>
      <c r="J29" s="112"/>
      <c r="K29" s="111"/>
      <c r="L29" s="80"/>
      <c r="M29" s="81"/>
      <c r="N29" s="48"/>
      <c r="O29" s="38">
        <v>2.81E-2</v>
      </c>
      <c r="P29" s="37">
        <v>1.3310185185185185E-3</v>
      </c>
      <c r="Q29" s="120"/>
      <c r="R29" s="121"/>
      <c r="S29" s="91">
        <f t="shared" si="2"/>
        <v>7.4060407991144386</v>
      </c>
      <c r="T29" s="111"/>
      <c r="U29" s="111"/>
      <c r="V29" s="92">
        <f>(S29/$G27)*100</f>
        <v>114.69387755102044</v>
      </c>
      <c r="W29" s="112"/>
      <c r="X29" s="111"/>
      <c r="Y29" s="81"/>
      <c r="Z29" s="81"/>
      <c r="AA29" s="48"/>
      <c r="AB29">
        <v>3.0300000000000001E-2</v>
      </c>
      <c r="AC29" s="37">
        <v>1.5972222222222221E-3</v>
      </c>
      <c r="AD29" s="120"/>
      <c r="AE29" s="121"/>
      <c r="AF29" s="80">
        <f t="shared" si="3"/>
        <v>7.9858731748458185</v>
      </c>
      <c r="AG29" s="111"/>
      <c r="AH29" s="111"/>
      <c r="AI29" s="42">
        <f>(AF29/$G27)*100</f>
        <v>123.67346938775515</v>
      </c>
      <c r="AJ29" s="112"/>
      <c r="AK29" s="111"/>
      <c r="AL29" s="81"/>
      <c r="AM29" s="81"/>
      <c r="AN29" s="48"/>
      <c r="AO29" s="38">
        <v>2.4899999999999999E-2</v>
      </c>
      <c r="AP29" s="37">
        <v>1.5972222222222221E-3</v>
      </c>
      <c r="AQ29" s="120"/>
      <c r="AR29" s="121"/>
      <c r="AS29" s="91">
        <f t="shared" si="4"/>
        <v>6.5626482525960679</v>
      </c>
      <c r="AT29" s="111"/>
      <c r="AU29" s="111"/>
      <c r="AV29" s="92">
        <f>(AS29/$G27)*100</f>
        <v>101.63265306122452</v>
      </c>
      <c r="AW29" s="112"/>
      <c r="AX29" s="111"/>
      <c r="AY29" s="81"/>
      <c r="AZ29" s="81"/>
      <c r="BA29" s="48"/>
      <c r="BB29">
        <v>2.7699999999999999E-2</v>
      </c>
      <c r="BC29" s="37">
        <v>1.8634259259259261E-3</v>
      </c>
      <c r="BD29" s="120"/>
      <c r="BE29" s="121"/>
      <c r="BF29" s="80">
        <f t="shared" si="5"/>
        <v>7.3006167307996419</v>
      </c>
      <c r="BG29" s="111"/>
      <c r="BH29" s="111"/>
      <c r="BI29" s="42">
        <f>(BF29/$G27)*100</f>
        <v>113.06122448979595</v>
      </c>
      <c r="BJ29" s="112"/>
      <c r="BK29" s="111"/>
      <c r="BL29">
        <v>3.3500000000000002E-2</v>
      </c>
      <c r="BM29" s="37">
        <v>1.3310185185185185E-3</v>
      </c>
      <c r="BN29" s="120"/>
      <c r="BO29" s="121"/>
      <c r="BP29" s="80">
        <f t="shared" si="6"/>
        <v>8.8292657213641874</v>
      </c>
      <c r="BQ29" s="111"/>
      <c r="BR29" s="111"/>
      <c r="BS29" s="42">
        <f>(BP29/$G27)*100</f>
        <v>136.73469387755105</v>
      </c>
      <c r="BT29" s="112"/>
      <c r="BU29" s="111"/>
      <c r="BV29" s="38">
        <v>3.9199999999999999E-2</v>
      </c>
      <c r="BW29" s="37">
        <v>1.3310185185185185E-3</v>
      </c>
      <c r="BX29" s="120"/>
      <c r="BY29" s="121"/>
      <c r="BZ29" s="91">
        <f t="shared" si="7"/>
        <v>10.331558694850035</v>
      </c>
      <c r="CA29" s="111"/>
      <c r="CB29" s="111"/>
      <c r="CC29" s="92">
        <f>(BZ29/$G27)*100</f>
        <v>160.00000000000003</v>
      </c>
      <c r="CD29" s="112"/>
      <c r="CE29" s="111"/>
      <c r="CF29">
        <v>3.3500000000000002E-2</v>
      </c>
      <c r="CG29" s="37">
        <v>1.3310185185185185E-3</v>
      </c>
      <c r="CH29" s="120"/>
      <c r="CI29" s="126"/>
      <c r="CJ29" s="80">
        <f t="shared" si="8"/>
        <v>8.8292657213641874</v>
      </c>
      <c r="CK29" s="111"/>
      <c r="CL29" s="111"/>
      <c r="CM29" s="42">
        <f>(CJ29/$G27)*100</f>
        <v>136.73469387755105</v>
      </c>
      <c r="CN29" s="112"/>
      <c r="CO29" s="111"/>
      <c r="CP29" s="99">
        <v>2.3099999999999999E-2</v>
      </c>
      <c r="CQ29" s="96">
        <v>1.0648148148148147E-3</v>
      </c>
      <c r="CR29" s="131"/>
      <c r="CS29" s="142"/>
      <c r="CT29" s="97">
        <f t="shared" si="9"/>
        <v>6.0882399451794846</v>
      </c>
      <c r="CU29" s="117"/>
      <c r="CV29" s="117"/>
      <c r="CW29" s="98">
        <f>(CT29/$G27)*100</f>
        <v>94.285714285714306</v>
      </c>
      <c r="CX29" s="118"/>
      <c r="CY29" s="117"/>
      <c r="CZ29">
        <v>3.09E-2</v>
      </c>
      <c r="DA29" s="37">
        <v>1.5972222222222221E-3</v>
      </c>
      <c r="DB29" s="120"/>
      <c r="DC29" s="124"/>
      <c r="DD29" s="80">
        <f t="shared" si="10"/>
        <v>8.1440092773180126</v>
      </c>
      <c r="DE29" s="111"/>
      <c r="DF29" s="111"/>
      <c r="DG29" s="42">
        <f>(DD29/$G27)*100</f>
        <v>126.12244897959187</v>
      </c>
      <c r="DH29" s="112"/>
      <c r="DI29" s="111"/>
      <c r="DJ29">
        <v>1.14E-2</v>
      </c>
      <c r="DK29" s="37">
        <v>3.7268518518518514E-3</v>
      </c>
      <c r="DL29" s="114"/>
      <c r="DM29" s="124"/>
      <c r="DN29" s="80">
        <f t="shared" si="11"/>
        <v>3.004585946971694</v>
      </c>
      <c r="DO29" s="111"/>
      <c r="DP29" s="111"/>
      <c r="DQ29" s="42">
        <f>(DN29/$G27)*100</f>
        <v>46.530612244897974</v>
      </c>
      <c r="DR29" s="112"/>
      <c r="DS29" s="111"/>
      <c r="DT29">
        <v>1.09E-2</v>
      </c>
      <c r="DU29" s="37">
        <v>3.1944444444444442E-3</v>
      </c>
      <c r="DV29" s="114"/>
      <c r="DW29" s="124"/>
      <c r="DX29" s="80">
        <f t="shared" si="12"/>
        <v>2.8728058615781986</v>
      </c>
      <c r="DY29" s="111"/>
      <c r="DZ29" s="111"/>
      <c r="EA29" s="42">
        <f>(DX29/$G27)*100</f>
        <v>44.489795918367356</v>
      </c>
      <c r="EB29" s="112"/>
      <c r="EC29" s="111"/>
      <c r="ED29" s="144"/>
      <c r="EE29" s="125"/>
    </row>
    <row r="30" spans="1:135" x14ac:dyDescent="0.25">
      <c r="A30" s="151" t="s">
        <v>10</v>
      </c>
      <c r="B30">
        <v>1.32E-2</v>
      </c>
      <c r="C30" s="37">
        <v>1.3310185185185185E-3</v>
      </c>
      <c r="D30" s="114">
        <f>AVERAGE(B30,B31,B32)</f>
        <v>1.4033333333333333E-2</v>
      </c>
      <c r="E30" s="124">
        <f>_xlfn.STDEV.S(B30:B32)</f>
        <v>1.1150485789118486E-3</v>
      </c>
      <c r="F30" s="80">
        <f t="shared" si="0"/>
        <v>3.4789942543882773</v>
      </c>
      <c r="G30" s="111">
        <f>AVERAGE(F30,F31,F32)</f>
        <v>3.6986277300441022</v>
      </c>
      <c r="H30" s="111">
        <f>_xlfn.STDEV.S(F30:F32)</f>
        <v>0.29388239389379817</v>
      </c>
      <c r="I30" s="42">
        <f t="shared" si="1"/>
        <v>100</v>
      </c>
      <c r="J30" s="112">
        <f>AVERAGE(I30:I32)</f>
        <v>100</v>
      </c>
      <c r="K30" s="111">
        <f>_xlfn.STDEV.S(I30:I32)</f>
        <v>0</v>
      </c>
      <c r="L30" s="80"/>
      <c r="M30" s="81"/>
      <c r="N30" s="48"/>
      <c r="O30" s="43">
        <v>0.01</v>
      </c>
      <c r="P30" s="37">
        <v>1.5972222222222221E-3</v>
      </c>
      <c r="Q30" s="120">
        <f>AVERAGE(O31,O32)</f>
        <v>1.26E-2</v>
      </c>
      <c r="R30" s="121">
        <f>_xlfn.STDEV.S(O31:O32)</f>
        <v>1.4142135623730864E-4</v>
      </c>
      <c r="S30" s="91">
        <f t="shared" si="2"/>
        <v>2.635601707869907</v>
      </c>
      <c r="T30" s="111">
        <f>AVERAGE(S31,S32)</f>
        <v>3.3208581519160827</v>
      </c>
      <c r="U30" s="111">
        <f>_xlfn.STDEV.S(S31:S32)</f>
        <v>3.7273036802832657E-2</v>
      </c>
      <c r="V30" s="92">
        <f>(S30/$G30)*100</f>
        <v>71.258907363420448</v>
      </c>
      <c r="W30" s="112">
        <f>AVERAGE(V31:V32)</f>
        <v>89.786223277909755</v>
      </c>
      <c r="X30" s="111">
        <f>_xlfn.STDEV.S(V31:V32)</f>
        <v>1.0077531323323639</v>
      </c>
      <c r="Y30" s="81"/>
      <c r="Z30" s="81"/>
      <c r="AA30" s="48"/>
      <c r="AB30" s="99">
        <v>2.01E-2</v>
      </c>
      <c r="AC30" s="96">
        <v>1.5972222222222221E-3</v>
      </c>
      <c r="AD30" s="131">
        <f>AVERAGE(AB30,AB31)</f>
        <v>1.9299999999999998E-2</v>
      </c>
      <c r="AE30" s="129">
        <f>_xlfn.STDEV.S(AB30:AB31)</f>
        <v>1.1313708498984767E-3</v>
      </c>
      <c r="AF30" s="97">
        <f t="shared" si="3"/>
        <v>5.2975594328185123</v>
      </c>
      <c r="AG30" s="117">
        <f>AVERAGE(AF30,AF31)</f>
        <v>5.0867112961889198</v>
      </c>
      <c r="AH30" s="117">
        <f>_xlfn.STDEV.S(AF30:AF31)</f>
        <v>0.29818429442266503</v>
      </c>
      <c r="AI30" s="98">
        <f>(AF30/$G30)*100</f>
        <v>143.23040380047507</v>
      </c>
      <c r="AJ30" s="118">
        <f>AVERAGE(AI30:AI31)</f>
        <v>137.52969121140143</v>
      </c>
      <c r="AK30" s="117">
        <f>_xlfn.STDEV.S(AI30:AI31)</f>
        <v>8.0620250586589712</v>
      </c>
      <c r="AL30" s="81"/>
      <c r="AM30" s="81"/>
      <c r="AN30" s="48"/>
      <c r="AO30">
        <v>1.78E-2</v>
      </c>
      <c r="AP30" s="37">
        <v>1.8634259259259261E-3</v>
      </c>
      <c r="AQ30" s="120">
        <f>AVERAGE(AO30,AO32)</f>
        <v>1.7250000000000001E-2</v>
      </c>
      <c r="AR30" s="121">
        <f>_xlfn.STDEV.S(AO30,AO32)</f>
        <v>7.7781745930520247E-4</v>
      </c>
      <c r="AS30" s="80">
        <f t="shared" si="4"/>
        <v>4.6913710400084341</v>
      </c>
      <c r="AT30" s="111">
        <f>AVERAGE(AS30,AS32)</f>
        <v>4.5464129460755895</v>
      </c>
      <c r="AU30" s="111">
        <f>_xlfn.STDEV.S(AS30,AS32)</f>
        <v>0.20500170241558244</v>
      </c>
      <c r="AV30" s="42">
        <f>(AS30/$G30)*100</f>
        <v>126.84085510688838</v>
      </c>
      <c r="AW30" s="112">
        <f>AVERAGE(AV30,AV32)</f>
        <v>122.92161520190024</v>
      </c>
      <c r="AX30" s="111">
        <f>_xlfn.STDEV.S(AV30,AV32)</f>
        <v>5.5426422278280665</v>
      </c>
      <c r="AY30" s="81"/>
      <c r="AZ30" s="81"/>
      <c r="BA30" s="48"/>
      <c r="BB30">
        <v>2.06E-2</v>
      </c>
      <c r="BC30" s="37">
        <v>1.5972222222222221E-3</v>
      </c>
      <c r="BD30" s="120">
        <f>AVERAGE(BB30,BB31)</f>
        <v>2.0999999999999998E-2</v>
      </c>
      <c r="BE30" s="121">
        <f>_xlfn.STDEV.S(BB30:BB31)</f>
        <v>5.6568542494923706E-4</v>
      </c>
      <c r="BF30" s="80">
        <f t="shared" si="5"/>
        <v>5.4293395182120081</v>
      </c>
      <c r="BG30" s="111">
        <f>AVERAGE(BF30:BF31)</f>
        <v>5.5347635865268039</v>
      </c>
      <c r="BH30" s="111">
        <f>_xlfn.STDEV.S(BF30:BF31)</f>
        <v>0.14909214721133252</v>
      </c>
      <c r="BI30" s="42">
        <f>(BF30/$G30)*100</f>
        <v>146.7933491686461</v>
      </c>
      <c r="BJ30" s="112">
        <f>AVERAGE(BI30:BI31)</f>
        <v>149.64370546318293</v>
      </c>
      <c r="BK30" s="111">
        <f>_xlfn.STDEV.S(BI30:BI31)</f>
        <v>4.0310125293294954</v>
      </c>
      <c r="BL30">
        <v>2.0899999999999998E-2</v>
      </c>
      <c r="BM30" s="37">
        <v>1.3310185185185185E-3</v>
      </c>
      <c r="BN30" s="120">
        <f t="shared" ref="BN30" si="121">AVERAGE(BL30,BL31,BL32)</f>
        <v>2.0733333333333333E-2</v>
      </c>
      <c r="BO30" s="121">
        <f t="shared" ref="BO30" si="122">_xlfn.STDEV.S(BL30:BL32)</f>
        <v>2.08166599946612E-4</v>
      </c>
      <c r="BP30" s="80">
        <f t="shared" si="6"/>
        <v>5.5084075694481047</v>
      </c>
      <c r="BQ30" s="111">
        <f>AVERAGE(BP30,BP31,BP32)</f>
        <v>5.4644808743169406</v>
      </c>
      <c r="BR30" s="111">
        <f>_xlfn.STDEV.S(BP30:BP32)</f>
        <v>5.4864424634075912E-2</v>
      </c>
      <c r="BS30" s="42">
        <f>(BP30/$G30)*100</f>
        <v>148.93111638954869</v>
      </c>
      <c r="BT30" s="112">
        <f>AVERAGE(BS30:BS32)</f>
        <v>147.7434679334917</v>
      </c>
      <c r="BU30" s="111">
        <f t="shared" ref="BU30" si="123">_xlfn.STDEV.S(BS30:BS32)</f>
        <v>1.4833724461753672</v>
      </c>
      <c r="BV30">
        <v>2.5100000000000001E-2</v>
      </c>
      <c r="BW30" s="37">
        <v>1.3310185185185185E-3</v>
      </c>
      <c r="BX30" s="120">
        <f t="shared" ref="BX30" si="124">AVERAGE(BV30,BV31,BV32)</f>
        <v>2.4233333333333332E-2</v>
      </c>
      <c r="BY30" s="121">
        <f t="shared" ref="BY30" si="125">_xlfn.STDEV.S(BV30:BV32)</f>
        <v>9.0184995056457858E-4</v>
      </c>
      <c r="BZ30" s="80">
        <f t="shared" si="7"/>
        <v>6.6153602867534671</v>
      </c>
      <c r="CA30" s="111">
        <f>AVERAGE(BZ30,BZ31,BZ32)</f>
        <v>6.3869414720714071</v>
      </c>
      <c r="CB30" s="111">
        <f>_xlfn.STDEV.S(BZ30:BZ32)</f>
        <v>0.2376917269950399</v>
      </c>
      <c r="CC30" s="42">
        <f>(BZ30/$G30)*100</f>
        <v>178.8598574821853</v>
      </c>
      <c r="CD30" s="112">
        <f>AVERAGE(CC30:CC32)</f>
        <v>172.68408551068887</v>
      </c>
      <c r="CE30" s="111">
        <f t="shared" ref="CE30" si="126">_xlfn.STDEV.S(CC30:CC32)</f>
        <v>6.4264842082986595</v>
      </c>
      <c r="CF30">
        <v>2.3199999999999998E-2</v>
      </c>
      <c r="CG30" s="37">
        <v>1.3310185185185185E-3</v>
      </c>
      <c r="CH30" s="120">
        <f>AVERAGE(CF30,CF32)</f>
        <v>2.2749999999999999E-2</v>
      </c>
      <c r="CI30" s="126">
        <f>_xlfn.STDEV.S(CF30,CF32)</f>
        <v>6.3639610306789136E-4</v>
      </c>
      <c r="CJ30" s="80">
        <f t="shared" si="8"/>
        <v>6.1145959622581838</v>
      </c>
      <c r="CK30" s="111">
        <f>AVERAGE(CJ30,CJ32)</f>
        <v>5.9959938854040384</v>
      </c>
      <c r="CL30" s="111">
        <f>_xlfn.STDEV.S(CJ30,CJ32)</f>
        <v>0.16772866561274852</v>
      </c>
      <c r="CM30" s="42">
        <f>(CJ30/$G30)*100</f>
        <v>165.3206650831354</v>
      </c>
      <c r="CN30" s="112">
        <f>AVERAGE(CM30,CM32)</f>
        <v>162.1140142517815</v>
      </c>
      <c r="CO30" s="111">
        <f>_xlfn.STDEV.S(CM30,CM32)</f>
        <v>4.5348890954956422</v>
      </c>
      <c r="CP30">
        <v>2.0799999999999999E-2</v>
      </c>
      <c r="CQ30" s="37">
        <v>1.3310185185185185E-3</v>
      </c>
      <c r="CR30" s="120">
        <f t="shared" ref="CR30" si="127">AVERAGE(CP30,CP31,CP32)</f>
        <v>2.1433333333333332E-2</v>
      </c>
      <c r="CS30" s="126">
        <f t="shared" ref="CS30" si="128">_xlfn.STDEV.S(CP30:CP32)</f>
        <v>5.5075705472861088E-4</v>
      </c>
      <c r="CT30" s="80">
        <f t="shared" si="9"/>
        <v>5.4820515523694064</v>
      </c>
      <c r="CU30" s="111">
        <f>AVERAGE(CT30,CT31,CT32)</f>
        <v>5.6489729938678339</v>
      </c>
      <c r="CV30" s="111">
        <f>_xlfn.STDEV.S(CT30:CT32)</f>
        <v>0.14515762340641253</v>
      </c>
      <c r="CW30" s="42">
        <f>(CT30/$G30)*100</f>
        <v>148.21852731591451</v>
      </c>
      <c r="CX30" s="112">
        <f>AVERAGE(CW30:CW32)</f>
        <v>152.73159144893114</v>
      </c>
      <c r="CY30" s="111">
        <f t="shared" ref="CY30" si="129">_xlfn.STDEV.S(CW30:CW32)</f>
        <v>3.9246345942656391</v>
      </c>
      <c r="CZ30" s="43">
        <v>2.0500000000000001E-2</v>
      </c>
      <c r="DA30" s="37"/>
      <c r="DB30" s="120">
        <f>AVERAGE(CZ31,CZ32)</f>
        <v>1.8450000000000001E-2</v>
      </c>
      <c r="DC30" s="124">
        <f>_xlfn.STDEV.S(CZ31:CZ32)</f>
        <v>7.7781745930520247E-4</v>
      </c>
      <c r="DD30" s="91">
        <f t="shared" si="10"/>
        <v>5.4029835011333098</v>
      </c>
      <c r="DE30" s="111">
        <f>AVERAGE(DD31,DD32)</f>
        <v>4.8626851510199778</v>
      </c>
      <c r="DF30" s="111">
        <f>_xlfn.STDEV.S(DD31:DD32)</f>
        <v>0.20500170241558244</v>
      </c>
      <c r="DG30" s="92">
        <f>(DD30/$G30)*100</f>
        <v>146.08076009501193</v>
      </c>
      <c r="DH30" s="112">
        <f>AVERAGE(DG31:DG32)</f>
        <v>131.47268408551071</v>
      </c>
      <c r="DI30" s="111">
        <f>_xlfn.STDEV.S(DG31:DG32)</f>
        <v>5.5426422278280461</v>
      </c>
      <c r="DJ30">
        <v>7.7000000000000002E-3</v>
      </c>
      <c r="DK30" s="37">
        <v>5.3240740740740748E-3</v>
      </c>
      <c r="DL30" s="114">
        <f t="shared" ref="DL30" si="130">AVERAGE(DJ30,DJ31,DJ32)</f>
        <v>7.0333333333333333E-3</v>
      </c>
      <c r="DM30" s="124">
        <f t="shared" ref="DM30" si="131">_xlfn.STDEV.S(DJ30:DJ32)</f>
        <v>6.506407098647711E-4</v>
      </c>
      <c r="DN30" s="80">
        <f t="shared" si="11"/>
        <v>2.0294133150598284</v>
      </c>
      <c r="DO30" s="111">
        <f>AVERAGE(DN30,DN31,DN32)</f>
        <v>1.8537065345351678</v>
      </c>
      <c r="DP30" s="111">
        <f>_xlfn.STDEV.S(DN30:DN32)</f>
        <v>0.17148297661292802</v>
      </c>
      <c r="DQ30" s="42">
        <f>(DN30/$G30)*100</f>
        <v>54.869358669833737</v>
      </c>
      <c r="DR30" s="112">
        <f>AVERAGE(DQ30:DQ32)</f>
        <v>50.11876484560571</v>
      </c>
      <c r="DS30" s="111">
        <f t="shared" ref="DS30" si="132">_xlfn.STDEV.S(DQ30:DQ32)</f>
        <v>4.6363946071123863</v>
      </c>
      <c r="DT30">
        <v>6.3E-3</v>
      </c>
      <c r="DU30" s="37">
        <v>5.8564814814814825E-3</v>
      </c>
      <c r="DV30" s="114">
        <f t="shared" ref="DV30" si="133">AVERAGE(DT30,DT31,DT32)</f>
        <v>5.7999999999999996E-3</v>
      </c>
      <c r="DW30" s="124">
        <f t="shared" ref="DW30" si="134">_xlfn.STDEV.S(DT30:DT32)</f>
        <v>5.5677643628300238E-4</v>
      </c>
      <c r="DX30" s="80">
        <f t="shared" si="12"/>
        <v>1.6604290759580413</v>
      </c>
      <c r="DY30" s="111">
        <f>AVERAGE(DX30,DX31,DX32)</f>
        <v>1.5286489905645462</v>
      </c>
      <c r="DZ30" s="111">
        <f>_xlfn.STDEV.S(DX30:DX32)</f>
        <v>0.14674409263692009</v>
      </c>
      <c r="EA30" s="42">
        <f>(DX30/$G30)*100</f>
        <v>44.893111638954878</v>
      </c>
      <c r="EB30" s="112">
        <f>AVERAGE(EA30:EA32)</f>
        <v>41.330166270783856</v>
      </c>
      <c r="EC30" s="111">
        <f t="shared" ref="EC30" si="135">_xlfn.STDEV.S(EA30:EA32)</f>
        <v>3.9675280495225822</v>
      </c>
      <c r="ED30" s="125"/>
      <c r="EE30" s="125"/>
    </row>
    <row r="31" spans="1:135" x14ac:dyDescent="0.25">
      <c r="A31" s="151"/>
      <c r="B31">
        <v>1.5299999999999999E-2</v>
      </c>
      <c r="C31" s="37">
        <v>1.3310185185185185E-3</v>
      </c>
      <c r="D31" s="114"/>
      <c r="E31" s="124"/>
      <c r="F31" s="80">
        <f t="shared" si="0"/>
        <v>4.0324706130409576</v>
      </c>
      <c r="G31" s="111"/>
      <c r="H31" s="111"/>
      <c r="I31" s="42">
        <f t="shared" si="1"/>
        <v>100</v>
      </c>
      <c r="J31" s="112"/>
      <c r="K31" s="111"/>
      <c r="L31" s="80"/>
      <c r="M31" s="81"/>
      <c r="N31" s="48"/>
      <c r="O31">
        <v>1.2500000000000001E-2</v>
      </c>
      <c r="P31" s="37">
        <v>1.5972222222222221E-3</v>
      </c>
      <c r="Q31" s="120"/>
      <c r="R31" s="121"/>
      <c r="S31" s="80">
        <f t="shared" si="2"/>
        <v>3.294502134837384</v>
      </c>
      <c r="T31" s="111"/>
      <c r="U31" s="111"/>
      <c r="V31" s="42">
        <f>(S31/$G30)*100</f>
        <v>89.07363420427555</v>
      </c>
      <c r="W31" s="112"/>
      <c r="X31" s="111"/>
      <c r="Y31" s="81"/>
      <c r="Z31" s="81"/>
      <c r="AA31" s="48"/>
      <c r="AB31" s="99">
        <v>1.8499999999999999E-2</v>
      </c>
      <c r="AC31" s="96">
        <v>1.5972222222222221E-3</v>
      </c>
      <c r="AD31" s="131"/>
      <c r="AE31" s="129"/>
      <c r="AF31" s="97">
        <f t="shared" si="3"/>
        <v>4.8758631595593274</v>
      </c>
      <c r="AG31" s="117"/>
      <c r="AH31" s="117"/>
      <c r="AI31" s="98">
        <f>(AF31/$G30)*100</f>
        <v>131.82897862232781</v>
      </c>
      <c r="AJ31" s="118"/>
      <c r="AK31" s="117"/>
      <c r="AL31" s="81"/>
      <c r="AM31" s="81"/>
      <c r="AN31" s="48"/>
      <c r="AO31" s="43">
        <v>1.9599999999999999E-2</v>
      </c>
      <c r="AP31" s="37">
        <v>1.8634259259259261E-3</v>
      </c>
      <c r="AQ31" s="120"/>
      <c r="AR31" s="121"/>
      <c r="AS31" s="91">
        <f t="shared" si="4"/>
        <v>5.1657793474250173</v>
      </c>
      <c r="AT31" s="111"/>
      <c r="AU31" s="111"/>
      <c r="AV31" s="92">
        <f>(AS31/$G30)*100</f>
        <v>139.66745843230404</v>
      </c>
      <c r="AW31" s="112"/>
      <c r="AX31" s="111"/>
      <c r="AY31" s="81"/>
      <c r="AZ31" s="81"/>
      <c r="BA31" s="48"/>
      <c r="BB31">
        <v>2.1399999999999999E-2</v>
      </c>
      <c r="BC31" s="37">
        <v>1.5972222222222221E-3</v>
      </c>
      <c r="BD31" s="120"/>
      <c r="BE31" s="121"/>
      <c r="BF31" s="80">
        <f t="shared" si="5"/>
        <v>5.6401876548416006</v>
      </c>
      <c r="BG31" s="111"/>
      <c r="BH31" s="111"/>
      <c r="BI31" s="42">
        <f>(BF31/$G30)*100</f>
        <v>152.49406175771975</v>
      </c>
      <c r="BJ31" s="112"/>
      <c r="BK31" s="111"/>
      <c r="BL31">
        <v>2.0500000000000001E-2</v>
      </c>
      <c r="BM31" s="37">
        <v>1.3310185185185185E-3</v>
      </c>
      <c r="BN31" s="120"/>
      <c r="BO31" s="121"/>
      <c r="BP31" s="80">
        <f t="shared" si="6"/>
        <v>5.4029835011333098</v>
      </c>
      <c r="BQ31" s="111"/>
      <c r="BR31" s="111"/>
      <c r="BS31" s="42">
        <f>(BP31/$G30)*100</f>
        <v>146.08076009501193</v>
      </c>
      <c r="BT31" s="112"/>
      <c r="BU31" s="111"/>
      <c r="BV31">
        <v>2.4299999999999999E-2</v>
      </c>
      <c r="BW31" s="37">
        <v>1.3310185185185185E-3</v>
      </c>
      <c r="BX31" s="120"/>
      <c r="BY31" s="121"/>
      <c r="BZ31" s="80">
        <f t="shared" si="7"/>
        <v>6.4045121501238729</v>
      </c>
      <c r="CA31" s="111"/>
      <c r="CB31" s="111"/>
      <c r="CC31" s="42">
        <f>(BZ31/$G30)*100</f>
        <v>173.15914489311163</v>
      </c>
      <c r="CD31" s="112"/>
      <c r="CE31" s="111"/>
      <c r="CF31" s="43">
        <v>2.46E-2</v>
      </c>
      <c r="CG31" s="37">
        <v>1.3310185185185185E-3</v>
      </c>
      <c r="CH31" s="120"/>
      <c r="CI31" s="126"/>
      <c r="CJ31" s="91">
        <f t="shared" si="8"/>
        <v>6.4835802013599713</v>
      </c>
      <c r="CK31" s="111"/>
      <c r="CL31" s="111"/>
      <c r="CM31" s="92">
        <f>(CJ31/$G30)*100</f>
        <v>175.29691211401428</v>
      </c>
      <c r="CN31" s="112"/>
      <c r="CO31" s="111"/>
      <c r="CP31">
        <v>2.18E-2</v>
      </c>
      <c r="CQ31" s="37">
        <v>1.3310185185185185E-3</v>
      </c>
      <c r="CR31" s="120"/>
      <c r="CS31" s="126"/>
      <c r="CT31" s="80">
        <f t="shared" si="9"/>
        <v>5.7456117231563972</v>
      </c>
      <c r="CU31" s="111"/>
      <c r="CV31" s="111"/>
      <c r="CW31" s="42">
        <f>(CT31/$G30)*100</f>
        <v>155.34441805225657</v>
      </c>
      <c r="CX31" s="112"/>
      <c r="CY31" s="111"/>
      <c r="CZ31">
        <v>1.9E-2</v>
      </c>
      <c r="DA31" s="37"/>
      <c r="DB31" s="120"/>
      <c r="DC31" s="124"/>
      <c r="DD31" s="80">
        <f t="shared" si="10"/>
        <v>5.0076432449528232</v>
      </c>
      <c r="DE31" s="111"/>
      <c r="DF31" s="111"/>
      <c r="DG31" s="42">
        <f>(DD31/$G30)*100</f>
        <v>135.39192399049884</v>
      </c>
      <c r="DH31" s="112"/>
      <c r="DI31" s="111"/>
      <c r="DJ31">
        <v>6.4000000000000003E-3</v>
      </c>
      <c r="DK31" s="37">
        <v>5.3240740740740748E-3</v>
      </c>
      <c r="DL31" s="114"/>
      <c r="DM31" s="124"/>
      <c r="DN31" s="80">
        <f t="shared" si="11"/>
        <v>1.6867850930367403</v>
      </c>
      <c r="DO31" s="111"/>
      <c r="DP31" s="111"/>
      <c r="DQ31" s="42">
        <f>(DN31/$G30)*100</f>
        <v>45.605700712589076</v>
      </c>
      <c r="DR31" s="112"/>
      <c r="DS31" s="111"/>
      <c r="DT31">
        <v>5.8999999999999999E-3</v>
      </c>
      <c r="DU31" s="37">
        <v>5.8564814814814825E-3</v>
      </c>
      <c r="DV31" s="114"/>
      <c r="DW31" s="124"/>
      <c r="DX31" s="80">
        <f t="shared" si="12"/>
        <v>1.5550050076432451</v>
      </c>
      <c r="DY31" s="111"/>
      <c r="DZ31" s="111"/>
      <c r="EA31" s="42">
        <f>(DX31/$G30)*100</f>
        <v>42.042755344418062</v>
      </c>
      <c r="EB31" s="112"/>
      <c r="EC31" s="111"/>
      <c r="ED31" s="125"/>
      <c r="EE31" s="125"/>
    </row>
    <row r="32" spans="1:135" x14ac:dyDescent="0.25">
      <c r="A32" s="151"/>
      <c r="B32">
        <v>1.3599999999999999E-2</v>
      </c>
      <c r="C32" s="37">
        <v>1.3310185185185185E-3</v>
      </c>
      <c r="D32" s="114"/>
      <c r="E32" s="124"/>
      <c r="F32" s="91">
        <f t="shared" si="0"/>
        <v>3.584418322703073</v>
      </c>
      <c r="G32" s="111"/>
      <c r="H32" s="111"/>
      <c r="I32" s="92">
        <f t="shared" si="1"/>
        <v>100</v>
      </c>
      <c r="J32" s="112"/>
      <c r="K32" s="111"/>
      <c r="L32" s="80"/>
      <c r="M32" s="81"/>
      <c r="N32" s="48"/>
      <c r="O32">
        <v>1.2699999999999999E-2</v>
      </c>
      <c r="P32" s="37">
        <v>1.5972222222222221E-3</v>
      </c>
      <c r="Q32" s="120"/>
      <c r="R32" s="121"/>
      <c r="S32" s="80">
        <f t="shared" si="2"/>
        <v>3.3472141689947814</v>
      </c>
      <c r="T32" s="111"/>
      <c r="U32" s="111"/>
      <c r="V32" s="42">
        <f>(S32/$G30)*100</f>
        <v>90.498812351543947</v>
      </c>
      <c r="W32" s="112"/>
      <c r="X32" s="111"/>
      <c r="Y32" s="81"/>
      <c r="Z32" s="81"/>
      <c r="AA32" s="48"/>
      <c r="AB32" s="103">
        <v>1.4999999999999999E-2</v>
      </c>
      <c r="AC32" s="96">
        <v>1.5972222222222221E-3</v>
      </c>
      <c r="AD32" s="131"/>
      <c r="AE32" s="129"/>
      <c r="AF32" s="101">
        <f t="shared" si="3"/>
        <v>3.9534025618048605</v>
      </c>
      <c r="AG32" s="117"/>
      <c r="AH32" s="117"/>
      <c r="AI32" s="102">
        <f>(AF32/$G30)*100</f>
        <v>106.88836104513067</v>
      </c>
      <c r="AJ32" s="118"/>
      <c r="AK32" s="117"/>
      <c r="AL32" s="81"/>
      <c r="AM32" s="81"/>
      <c r="AN32" s="48"/>
      <c r="AO32">
        <v>1.67E-2</v>
      </c>
      <c r="AP32" s="37">
        <v>1.8634259259259261E-3</v>
      </c>
      <c r="AQ32" s="120"/>
      <c r="AR32" s="121"/>
      <c r="AS32" s="80">
        <f t="shared" si="4"/>
        <v>4.4014548521427441</v>
      </c>
      <c r="AT32" s="111"/>
      <c r="AU32" s="111"/>
      <c r="AV32" s="42">
        <f>(AS32/$G30)*100</f>
        <v>119.00237529691211</v>
      </c>
      <c r="AW32" s="112"/>
      <c r="AX32" s="111"/>
      <c r="AY32" s="81"/>
      <c r="AZ32" s="81"/>
      <c r="BA32" s="48"/>
      <c r="BB32" s="38">
        <v>1.72E-2</v>
      </c>
      <c r="BC32" s="37">
        <v>1.5972222222222221E-3</v>
      </c>
      <c r="BD32" s="120"/>
      <c r="BE32" s="121"/>
      <c r="BF32" s="91">
        <f t="shared" si="5"/>
        <v>4.53323493753624</v>
      </c>
      <c r="BG32" s="111"/>
      <c r="BH32" s="111"/>
      <c r="BI32" s="92">
        <f>(BF32/$G30)*100</f>
        <v>122.56532066508315</v>
      </c>
      <c r="BJ32" s="112"/>
      <c r="BK32" s="111"/>
      <c r="BL32">
        <v>2.0799999999999999E-2</v>
      </c>
      <c r="BM32" s="37">
        <v>1.3310185185185185E-3</v>
      </c>
      <c r="BN32" s="120"/>
      <c r="BO32" s="121"/>
      <c r="BP32" s="80">
        <f t="shared" si="6"/>
        <v>5.4820515523694064</v>
      </c>
      <c r="BQ32" s="111"/>
      <c r="BR32" s="111"/>
      <c r="BS32" s="42">
        <f>(BP32/$G30)*100</f>
        <v>148.21852731591451</v>
      </c>
      <c r="BT32" s="112"/>
      <c r="BU32" s="111"/>
      <c r="BV32">
        <v>2.3300000000000001E-2</v>
      </c>
      <c r="BW32" s="37">
        <v>1.3310185185185185E-3</v>
      </c>
      <c r="BX32" s="120"/>
      <c r="BY32" s="121"/>
      <c r="BZ32" s="80">
        <f t="shared" si="7"/>
        <v>6.140951979336883</v>
      </c>
      <c r="CA32" s="111"/>
      <c r="CB32" s="111"/>
      <c r="CC32" s="42">
        <f>(BZ32/$G30)*100</f>
        <v>166.03325415676963</v>
      </c>
      <c r="CD32" s="112"/>
      <c r="CE32" s="111"/>
      <c r="CF32">
        <v>2.23E-2</v>
      </c>
      <c r="CG32" s="37">
        <v>1.3310185185185185E-3</v>
      </c>
      <c r="CH32" s="120"/>
      <c r="CI32" s="126"/>
      <c r="CJ32" s="80">
        <f t="shared" si="8"/>
        <v>5.8773918085498931</v>
      </c>
      <c r="CK32" s="111"/>
      <c r="CL32" s="111"/>
      <c r="CM32" s="42">
        <f>(CJ32/$G30)*100</f>
        <v>158.9073634204276</v>
      </c>
      <c r="CN32" s="112"/>
      <c r="CO32" s="111"/>
      <c r="CP32">
        <v>2.1700000000000001E-2</v>
      </c>
      <c r="CQ32" s="37">
        <v>1.3310185185185185E-3</v>
      </c>
      <c r="CR32" s="120"/>
      <c r="CS32" s="126"/>
      <c r="CT32" s="80">
        <f t="shared" si="9"/>
        <v>5.7192557060776981</v>
      </c>
      <c r="CU32" s="111"/>
      <c r="CV32" s="111"/>
      <c r="CW32" s="42">
        <f>(CT32/$G30)*100</f>
        <v>154.63182897862237</v>
      </c>
      <c r="CX32" s="112"/>
      <c r="CY32" s="111"/>
      <c r="CZ32">
        <v>1.7899999999999999E-2</v>
      </c>
      <c r="DA32" s="37"/>
      <c r="DB32" s="120"/>
      <c r="DC32" s="124"/>
      <c r="DD32" s="80">
        <f t="shared" si="10"/>
        <v>4.7177270570871332</v>
      </c>
      <c r="DE32" s="111"/>
      <c r="DF32" s="111"/>
      <c r="DG32" s="42">
        <f>(DD32/$G30)*100</f>
        <v>127.55344418052259</v>
      </c>
      <c r="DH32" s="112"/>
      <c r="DI32" s="111"/>
      <c r="DJ32">
        <v>7.0000000000000001E-3</v>
      </c>
      <c r="DK32" s="37">
        <v>5.3240740740740748E-3</v>
      </c>
      <c r="DL32" s="114"/>
      <c r="DM32" s="124"/>
      <c r="DN32" s="80">
        <f t="shared" si="11"/>
        <v>1.8449211955089349</v>
      </c>
      <c r="DO32" s="111"/>
      <c r="DP32" s="111"/>
      <c r="DQ32" s="42">
        <f>(DN32/$G30)*100</f>
        <v>49.881235154394304</v>
      </c>
      <c r="DR32" s="112"/>
      <c r="DS32" s="111"/>
      <c r="DT32">
        <v>5.1999999999999998E-3</v>
      </c>
      <c r="DU32" s="37">
        <v>5.8564814814814825E-3</v>
      </c>
      <c r="DV32" s="114"/>
      <c r="DW32" s="124"/>
      <c r="DX32" s="80">
        <f t="shared" si="12"/>
        <v>1.3705128880923516</v>
      </c>
      <c r="DY32" s="111"/>
      <c r="DZ32" s="111"/>
      <c r="EA32" s="42">
        <f>(DX32/$G30)*100</f>
        <v>37.054631828978629</v>
      </c>
      <c r="EB32" s="112"/>
      <c r="EC32" s="111"/>
      <c r="ED32" s="125"/>
      <c r="EE32" s="125"/>
    </row>
    <row r="33" spans="1:135" x14ac:dyDescent="0.25">
      <c r="A33" s="165" t="s">
        <v>9</v>
      </c>
      <c r="B33">
        <v>7.7000000000000002E-3</v>
      </c>
      <c r="C33" s="37">
        <v>1.3310185185185185E-3</v>
      </c>
      <c r="D33" s="114">
        <f>AVERAGE(B33,B34)</f>
        <v>8.5000000000000006E-3</v>
      </c>
      <c r="E33" s="124">
        <f>_xlfn.STDEV.S(B33:B34)</f>
        <v>1.1313708498984752E-3</v>
      </c>
      <c r="F33" s="80">
        <f t="shared" si="0"/>
        <v>2.0294133150598284</v>
      </c>
      <c r="G33" s="111">
        <f>AVERAGE(F33:F35)</f>
        <v>2.8552351835257319</v>
      </c>
      <c r="H33" s="111">
        <f>_xlfn.STDEV.S(F33:F35)</f>
        <v>1.0858337852849356</v>
      </c>
      <c r="I33" s="42">
        <f t="shared" si="1"/>
        <v>100</v>
      </c>
      <c r="J33" s="112">
        <f>AVERAGE(I33:I34)</f>
        <v>100</v>
      </c>
      <c r="K33" s="111">
        <f>_xlfn.STDEV.S(I33:I34)</f>
        <v>0</v>
      </c>
      <c r="L33" s="80"/>
      <c r="M33" s="81"/>
      <c r="N33" s="48"/>
      <c r="O33">
        <v>1.9599999999999999E-2</v>
      </c>
      <c r="P33" s="37">
        <v>1.5972222222222221E-3</v>
      </c>
      <c r="Q33" s="120">
        <f>AVERAGE(O33,O35)</f>
        <v>1.975E-2</v>
      </c>
      <c r="R33" s="121">
        <f>_xlfn.STDEV.S(O33,O35)</f>
        <v>2.1213203435596541E-4</v>
      </c>
      <c r="S33" s="80">
        <f t="shared" si="2"/>
        <v>5.1657793474250173</v>
      </c>
      <c r="T33" s="111">
        <f>AVERAGE(S33,S35)</f>
        <v>5.2053133730430661</v>
      </c>
      <c r="U33" s="111">
        <f>_xlfn.STDEV.S(S33,S35)</f>
        <v>5.5909555204249922E-2</v>
      </c>
      <c r="V33" s="42">
        <f>(S33/$G33)*100</f>
        <v>180.92307692307693</v>
      </c>
      <c r="W33" s="112">
        <f>AVERAGE(V33,V35)</f>
        <v>182.30769230769232</v>
      </c>
      <c r="X33" s="111">
        <f>_xlfn.STDEV.S(V33,V35)</f>
        <v>1.9581418555935393</v>
      </c>
      <c r="Y33" s="81"/>
      <c r="Z33" s="81"/>
      <c r="AA33" s="48"/>
      <c r="AB33" s="99">
        <v>1.5699999999999999E-2</v>
      </c>
      <c r="AC33" s="96">
        <v>1.5972222222222221E-3</v>
      </c>
      <c r="AD33" s="131">
        <f>AVERAGE(AB33,AB35)</f>
        <v>1.55E-2</v>
      </c>
      <c r="AE33" s="129">
        <f>_xlfn.STDEV.S(AB33,AB35)</f>
        <v>2.8284271247461853E-4</v>
      </c>
      <c r="AF33" s="97">
        <f t="shared" si="3"/>
        <v>4.1378946813557533</v>
      </c>
      <c r="AG33" s="117">
        <f>AVERAGE(AF33,AF35)</f>
        <v>4.085182647198355</v>
      </c>
      <c r="AH33" s="117">
        <f>_xlfn.STDEV.S(AF33,AF35)</f>
        <v>7.4546073605665938E-2</v>
      </c>
      <c r="AI33" s="98">
        <f>(AF33/$G33)*100</f>
        <v>144.92307692307693</v>
      </c>
      <c r="AJ33" s="118">
        <f>AVERAGE(AI33,AI35)</f>
        <v>143.07692307692309</v>
      </c>
      <c r="AK33" s="117">
        <f>_xlfn.STDEV.S(AI33,AI35)</f>
        <v>2.6108558074580124</v>
      </c>
      <c r="AL33" s="81"/>
      <c r="AM33" s="81"/>
      <c r="AN33" s="48"/>
      <c r="AO33">
        <v>2.18E-2</v>
      </c>
      <c r="AP33" s="37">
        <v>1.8634259259259261E-3</v>
      </c>
      <c r="AQ33" s="120">
        <f>AVERAGE(AO33,AO35)</f>
        <v>2.155E-2</v>
      </c>
      <c r="AR33" s="121">
        <f>_xlfn.STDEV.S(AO33,AO35)</f>
        <v>3.5355339059327408E-4</v>
      </c>
      <c r="AS33" s="80">
        <f t="shared" si="4"/>
        <v>5.7456117231563972</v>
      </c>
      <c r="AT33" s="111">
        <f>AVERAGE(AS33,AS35)</f>
        <v>5.6797216804596493</v>
      </c>
      <c r="AU33" s="111">
        <f>_xlfn.STDEV.S(AS33,AS35)</f>
        <v>9.3182592007083204E-2</v>
      </c>
      <c r="AV33" s="42">
        <f>(AS33/$G33)*100</f>
        <v>201.23076923076928</v>
      </c>
      <c r="AW33" s="112">
        <f>AVERAGE(AV33,AV35)</f>
        <v>198.92307692307696</v>
      </c>
      <c r="AX33" s="111">
        <f>_xlfn.STDEV.S(AV33,AV35)</f>
        <v>3.2635697593225457</v>
      </c>
      <c r="AY33" s="81"/>
      <c r="AZ33" s="81"/>
      <c r="BA33" s="48"/>
      <c r="BB33">
        <v>2.2100000000000002E-2</v>
      </c>
      <c r="BC33" s="37">
        <v>1.5972222222222221E-3</v>
      </c>
      <c r="BD33" s="120">
        <f>AVERAGE(BB33,BB34)</f>
        <v>2.1049999999999999E-2</v>
      </c>
      <c r="BE33" s="121">
        <f>_xlfn.STDEV.S(BB33:BB34)</f>
        <v>1.4849242404917507E-3</v>
      </c>
      <c r="BF33" s="80">
        <f t="shared" si="5"/>
        <v>5.8246797743924947</v>
      </c>
      <c r="BG33" s="111">
        <f>AVERAGE(BF33:BF34)</f>
        <v>5.5479415950661544</v>
      </c>
      <c r="BH33" s="111">
        <f>_xlfn.STDEV.S(BF33:BF34)</f>
        <v>0.39136688642974821</v>
      </c>
      <c r="BI33" s="42">
        <f>(BF33/$G33)*100</f>
        <v>204.00000000000006</v>
      </c>
      <c r="BJ33" s="112">
        <f>AVERAGE(BI33:BI34)</f>
        <v>194.30769230769235</v>
      </c>
      <c r="BK33" s="117">
        <f>_xlfn.STDEV.S(BI33:BI34)</f>
        <v>13.706992989154635</v>
      </c>
      <c r="BL33">
        <v>2.1899999999999999E-2</v>
      </c>
      <c r="BM33" s="37">
        <v>1.3310185185185185E-3</v>
      </c>
      <c r="BN33" s="120">
        <f t="shared" ref="BN33" si="136">AVERAGE(BL33,BL34,BL35)</f>
        <v>2.1533333333333335E-2</v>
      </c>
      <c r="BO33" s="121">
        <f t="shared" ref="BO33" si="137">_xlfn.STDEV.S(BL33:BL35)</f>
        <v>4.7258156262525993E-4</v>
      </c>
      <c r="BP33" s="80">
        <f t="shared" si="6"/>
        <v>5.7719677402350955</v>
      </c>
      <c r="BQ33" s="111">
        <f>AVERAGE(BP33:BP35)</f>
        <v>5.6753290109465313</v>
      </c>
      <c r="BR33" s="111">
        <f>_xlfn.STDEV.S(BP33:BP35)</f>
        <v>0.1245536773562968</v>
      </c>
      <c r="BS33" s="42">
        <f>(BP33/$G33)*100</f>
        <v>202.15384615384616</v>
      </c>
      <c r="BT33" s="112">
        <f>AVERAGE(BS33:BS35)</f>
        <v>198.7692307692308</v>
      </c>
      <c r="BU33" s="111">
        <f t="shared" ref="BU33" si="138">_xlfn.STDEV.S(BS33:BS35)</f>
        <v>4.3622913473100979</v>
      </c>
      <c r="BV33">
        <v>2.63E-2</v>
      </c>
      <c r="BW33" s="37">
        <v>1.3310185185185185E-3</v>
      </c>
      <c r="BX33" s="120">
        <f t="shared" ref="BX33" si="139">AVERAGE(BV33,BV34,BV35)</f>
        <v>2.6033333333333335E-2</v>
      </c>
      <c r="BY33" s="121">
        <f t="shared" ref="BY33" si="140">_xlfn.STDEV.S(BV33:BV35)</f>
        <v>7.3711147958319882E-4</v>
      </c>
      <c r="BZ33" s="80">
        <f t="shared" si="7"/>
        <v>6.9316324916978553</v>
      </c>
      <c r="CA33" s="111">
        <f>AVERAGE(BZ33:BZ35)</f>
        <v>6.8613497794879912</v>
      </c>
      <c r="CB33" s="111">
        <f>_xlfn.STDEV.S(BZ33:BZ35)</f>
        <v>0.19427322744799932</v>
      </c>
      <c r="CC33" s="42">
        <f>(BZ33/$G33)*100</f>
        <v>242.7692307692308</v>
      </c>
      <c r="CD33" s="112">
        <f>AVERAGE(CC33:CC35)</f>
        <v>240.30769230769235</v>
      </c>
      <c r="CE33" s="111">
        <f t="shared" ref="CE33" si="141">_xlfn.STDEV.S(CC33:CC35)</f>
        <v>6.8041059653833678</v>
      </c>
      <c r="CF33" s="43">
        <v>2.3900000000000001E-2</v>
      </c>
      <c r="CG33" s="37">
        <v>1.3310185185185185E-3</v>
      </c>
      <c r="CH33" s="120">
        <f>AVERAGE(CF34,CF35)</f>
        <v>2.665E-2</v>
      </c>
      <c r="CI33" s="126">
        <f>_xlfn.STDEV.S(CF34:CF35)</f>
        <v>7.0710678118656773E-5</v>
      </c>
      <c r="CJ33" s="91">
        <f t="shared" si="8"/>
        <v>6.2990880818090771</v>
      </c>
      <c r="CK33" s="111">
        <f>AVERAGE(CJ34:CJ35)</f>
        <v>7.0238785514733024</v>
      </c>
      <c r="CL33" s="111">
        <f>_xlfn.STDEV.S(CJ34:CJ35)</f>
        <v>1.8636518401417269E-2</v>
      </c>
      <c r="CM33" s="92">
        <f>(CJ33/$G33)*100</f>
        <v>220.61538461538467</v>
      </c>
      <c r="CN33" s="112">
        <f>AVERAGE(CM34:CM35)</f>
        <v>246.00000000000006</v>
      </c>
      <c r="CO33" s="111">
        <f>_xlfn.STDEV.S(CM34:CM35)</f>
        <v>0.65271395186451309</v>
      </c>
      <c r="CP33">
        <v>2.2100000000000002E-2</v>
      </c>
      <c r="CQ33" s="37">
        <v>1.3310185185185185E-3</v>
      </c>
      <c r="CR33" s="120">
        <f t="shared" ref="CR33" si="142">AVERAGE(CP33,CP34,CP35)</f>
        <v>2.1866666666666663E-2</v>
      </c>
      <c r="CS33" s="126">
        <f t="shared" ref="CS33" si="143">_xlfn.STDEV.S(CP33:CP35)</f>
        <v>4.0414518843273959E-4</v>
      </c>
      <c r="CT33" s="80">
        <f t="shared" si="9"/>
        <v>5.8246797743924947</v>
      </c>
      <c r="CU33" s="111">
        <f>AVERAGE(CT33:CT35)</f>
        <v>5.763182401208863</v>
      </c>
      <c r="CV33" s="111">
        <f>_xlfn.STDEV.S(CT33:CT35)</f>
        <v>0.10651657488607337</v>
      </c>
      <c r="CW33" s="42">
        <f>(CT33/$G33)*100</f>
        <v>204.00000000000006</v>
      </c>
      <c r="CX33" s="112">
        <f>AVERAGE(CW33:CW35)</f>
        <v>201.8461538461539</v>
      </c>
      <c r="CY33" s="111">
        <f t="shared" ref="CY33" si="144">_xlfn.STDEV.S(CW33:CW35)</f>
        <v>3.7305709701483623</v>
      </c>
      <c r="CZ33">
        <v>2.1600000000000001E-2</v>
      </c>
      <c r="DA33" s="37"/>
      <c r="DB33" s="120">
        <f t="shared" ref="DB33" si="145">AVERAGE(CZ33,CZ34,CZ35)</f>
        <v>2.2133333333333335E-2</v>
      </c>
      <c r="DC33" s="124">
        <f t="shared" ref="DC33" si="146">_xlfn.STDEV.S(CZ33:CZ35)</f>
        <v>6.1101009266077873E-4</v>
      </c>
      <c r="DD33" s="80">
        <f t="shared" si="10"/>
        <v>5.6928996889989989</v>
      </c>
      <c r="DE33" s="111">
        <f>AVERAGE(DD33:DD35)</f>
        <v>5.8334651134187281</v>
      </c>
      <c r="DF33" s="111">
        <f>_xlfn.STDEV.S(DD33:DD35)</f>
        <v>0.16103792437425005</v>
      </c>
      <c r="DG33" s="42">
        <f>(DD33/$G33)*100</f>
        <v>199.38461538461542</v>
      </c>
      <c r="DH33" s="112">
        <f>AVERAGE(DG33:DG35)</f>
        <v>204.30769230769235</v>
      </c>
      <c r="DI33" s="111">
        <f t="shared" ref="DI33" si="147">_xlfn.STDEV.S(DG33:DG35)</f>
        <v>5.6400931630225797</v>
      </c>
      <c r="DJ33">
        <v>8.6E-3</v>
      </c>
      <c r="DK33" s="37">
        <v>5.3240740740740748E-3</v>
      </c>
      <c r="DL33" s="114">
        <f t="shared" ref="DL33" si="148">AVERAGE(DJ33,DJ34,DJ35)</f>
        <v>8.4333333333333343E-3</v>
      </c>
      <c r="DM33" s="124">
        <f t="shared" ref="DM33" si="149">_xlfn.STDEV.S(DJ33:DJ35)</f>
        <v>1.5275252316519468E-4</v>
      </c>
      <c r="DN33" s="80">
        <f t="shared" si="11"/>
        <v>2.26661746876812</v>
      </c>
      <c r="DO33" s="111">
        <f>AVERAGE(DN33:DN35)</f>
        <v>2.222690773636955</v>
      </c>
      <c r="DP33" s="111">
        <f>_xlfn.STDEV.S(DN33:DN35)</f>
        <v>4.0259481093562609E-2</v>
      </c>
      <c r="DQ33" s="42">
        <f>(DN33/$G33)*100</f>
        <v>79.384615384615401</v>
      </c>
      <c r="DR33" s="112">
        <f>AVERAGE(DQ33:DQ35)</f>
        <v>77.846153846153854</v>
      </c>
      <c r="DS33" s="111">
        <f t="shared" ref="DS33" si="150">_xlfn.STDEV.S(DQ33:DQ35)</f>
        <v>1.410023290755652</v>
      </c>
      <c r="DT33">
        <v>6.7999999999999996E-3</v>
      </c>
      <c r="DU33" s="37">
        <v>5.8564814814814825E-3</v>
      </c>
      <c r="DV33" s="114">
        <f>AVERAGE(DT33,DT34)</f>
        <v>6.9499999999999996E-3</v>
      </c>
      <c r="DW33" s="124">
        <f>_xlfn.STDEV.S(DT33:DT34)</f>
        <v>2.1213203435596479E-4</v>
      </c>
      <c r="DX33" s="80">
        <f t="shared" si="12"/>
        <v>1.7922091613515365</v>
      </c>
      <c r="DY33" s="111">
        <f>AVERAGE(DX33:DX34)</f>
        <v>1.831743186969585</v>
      </c>
      <c r="DZ33" s="111">
        <f>_xlfn.STDEV.S(DX33:DX34)</f>
        <v>5.5909555204249763E-2</v>
      </c>
      <c r="EA33" s="42">
        <f>(DX33/$G33)*100</f>
        <v>62.769230769230774</v>
      </c>
      <c r="EB33" s="112">
        <f>AVERAGE(EA33:EA34)</f>
        <v>64.15384615384616</v>
      </c>
      <c r="EC33" s="111">
        <f>_xlfn.STDEV.S(EA33:EA34)</f>
        <v>1.9581418555935193</v>
      </c>
      <c r="ED33" s="125"/>
      <c r="EE33" s="125"/>
    </row>
    <row r="34" spans="1:135" x14ac:dyDescent="0.25">
      <c r="A34" s="165"/>
      <c r="B34">
        <v>9.2999999999999992E-3</v>
      </c>
      <c r="C34" s="37">
        <v>1.3310185185185185E-3</v>
      </c>
      <c r="D34" s="114"/>
      <c r="E34" s="124"/>
      <c r="F34" s="80">
        <f t="shared" si="0"/>
        <v>2.4511095883190133</v>
      </c>
      <c r="G34" s="111"/>
      <c r="H34" s="111"/>
      <c r="I34" s="42">
        <f t="shared" si="1"/>
        <v>100</v>
      </c>
      <c r="J34" s="112"/>
      <c r="K34" s="111"/>
      <c r="L34" s="80"/>
      <c r="M34" s="81"/>
      <c r="N34" s="48"/>
      <c r="O34" s="43">
        <v>2.2700000000000001E-2</v>
      </c>
      <c r="P34" s="37">
        <v>1.5972222222222221E-3</v>
      </c>
      <c r="Q34" s="120"/>
      <c r="R34" s="121"/>
      <c r="S34" s="91">
        <f t="shared" si="2"/>
        <v>5.9828158768646889</v>
      </c>
      <c r="T34" s="111"/>
      <c r="U34" s="111"/>
      <c r="V34" s="92">
        <f>(S34/$G33)*100</f>
        <v>209.53846153846158</v>
      </c>
      <c r="W34" s="112"/>
      <c r="X34" s="111"/>
      <c r="Y34" s="81"/>
      <c r="Z34" s="81"/>
      <c r="AA34" s="48"/>
      <c r="AB34" s="103">
        <v>2.0299999999999999E-2</v>
      </c>
      <c r="AC34" s="96">
        <v>1.5972222222222221E-3</v>
      </c>
      <c r="AD34" s="131"/>
      <c r="AE34" s="129"/>
      <c r="AF34" s="101">
        <f t="shared" si="3"/>
        <v>5.3502714669759106</v>
      </c>
      <c r="AG34" s="117"/>
      <c r="AH34" s="117"/>
      <c r="AI34" s="102">
        <f>(AF34/$G33)*100</f>
        <v>187.38461538461542</v>
      </c>
      <c r="AJ34" s="118"/>
      <c r="AK34" s="117"/>
      <c r="AL34" s="81"/>
      <c r="AM34" s="81"/>
      <c r="AN34" s="48"/>
      <c r="AO34" s="43">
        <v>1.9300000000000001E-2</v>
      </c>
      <c r="AP34" s="37">
        <v>1.8634259259259261E-3</v>
      </c>
      <c r="AQ34" s="120"/>
      <c r="AR34" s="121"/>
      <c r="AS34" s="91">
        <f t="shared" si="4"/>
        <v>5.0867112961889207</v>
      </c>
      <c r="AT34" s="111"/>
      <c r="AU34" s="111"/>
      <c r="AV34" s="92">
        <f>(AS34/$G33)*100</f>
        <v>178.15384615384619</v>
      </c>
      <c r="AW34" s="112"/>
      <c r="AX34" s="111"/>
      <c r="AY34" s="81"/>
      <c r="AZ34" s="81"/>
      <c r="BA34" s="48"/>
      <c r="BB34">
        <v>0.02</v>
      </c>
      <c r="BC34" s="37">
        <v>1.5972222222222221E-3</v>
      </c>
      <c r="BD34" s="120"/>
      <c r="BE34" s="121"/>
      <c r="BF34" s="80">
        <f t="shared" si="5"/>
        <v>5.271203415739814</v>
      </c>
      <c r="BG34" s="111"/>
      <c r="BH34" s="111"/>
      <c r="BI34" s="42">
        <f>(BF34/$G33)*100</f>
        <v>184.61538461538464</v>
      </c>
      <c r="BJ34" s="112"/>
      <c r="BK34" s="117"/>
      <c r="BL34">
        <v>2.1000000000000001E-2</v>
      </c>
      <c r="BM34" s="37">
        <v>1.3310185185185185E-3</v>
      </c>
      <c r="BN34" s="120"/>
      <c r="BO34" s="121"/>
      <c r="BP34" s="80">
        <f t="shared" si="6"/>
        <v>5.5347635865268039</v>
      </c>
      <c r="BQ34" s="111"/>
      <c r="BR34" s="111"/>
      <c r="BS34" s="42">
        <f>(BP34/$G33)*100</f>
        <v>193.84615384615387</v>
      </c>
      <c r="BT34" s="112"/>
      <c r="BU34" s="111"/>
      <c r="BV34">
        <v>2.6599999999999999E-2</v>
      </c>
      <c r="BW34" s="37">
        <v>1.3310185185185185E-3</v>
      </c>
      <c r="BX34" s="120"/>
      <c r="BY34" s="121"/>
      <c r="BZ34" s="80">
        <f t="shared" si="7"/>
        <v>7.010700542933952</v>
      </c>
      <c r="CA34" s="111"/>
      <c r="CB34" s="111"/>
      <c r="CC34" s="42">
        <f>(BZ34/$G33)*100</f>
        <v>245.53846153846158</v>
      </c>
      <c r="CD34" s="112"/>
      <c r="CE34" s="111"/>
      <c r="CF34">
        <v>2.6700000000000002E-2</v>
      </c>
      <c r="CG34" s="37">
        <v>1.3310185185185185E-3</v>
      </c>
      <c r="CH34" s="120"/>
      <c r="CI34" s="126"/>
      <c r="CJ34" s="80">
        <f t="shared" si="8"/>
        <v>7.037056560012652</v>
      </c>
      <c r="CK34" s="111"/>
      <c r="CL34" s="111"/>
      <c r="CM34" s="42">
        <f>(CJ34/$G33)*100</f>
        <v>246.46153846153851</v>
      </c>
      <c r="CN34" s="112"/>
      <c r="CO34" s="111"/>
      <c r="CP34">
        <v>2.1399999999999999E-2</v>
      </c>
      <c r="CQ34" s="37">
        <v>1.3310185185185185E-3</v>
      </c>
      <c r="CR34" s="120"/>
      <c r="CS34" s="126"/>
      <c r="CT34" s="80">
        <f t="shared" si="9"/>
        <v>5.6401876548416006</v>
      </c>
      <c r="CU34" s="111"/>
      <c r="CV34" s="111"/>
      <c r="CW34" s="42">
        <f>(CT34/$G33)*100</f>
        <v>197.53846153846158</v>
      </c>
      <c r="CX34" s="112"/>
      <c r="CY34" s="111"/>
      <c r="CZ34">
        <v>2.2800000000000001E-2</v>
      </c>
      <c r="DA34" s="37"/>
      <c r="DB34" s="120"/>
      <c r="DC34" s="124"/>
      <c r="DD34" s="80">
        <f t="shared" si="10"/>
        <v>6.009171893943388</v>
      </c>
      <c r="DE34" s="111"/>
      <c r="DF34" s="111"/>
      <c r="DG34" s="42">
        <f>(DD34/$G33)*100</f>
        <v>210.46153846153851</v>
      </c>
      <c r="DH34" s="112"/>
      <c r="DI34" s="111"/>
      <c r="DJ34">
        <v>8.3999999999999995E-3</v>
      </c>
      <c r="DK34" s="37">
        <v>5.3240740740740748E-3</v>
      </c>
      <c r="DL34" s="114"/>
      <c r="DM34" s="124"/>
      <c r="DN34" s="80">
        <f t="shared" si="11"/>
        <v>2.2139054346107216</v>
      </c>
      <c r="DO34" s="111"/>
      <c r="DP34" s="111"/>
      <c r="DQ34" s="42">
        <f>(DN34/$G33)*100</f>
        <v>77.538461538461547</v>
      </c>
      <c r="DR34" s="112"/>
      <c r="DS34" s="111"/>
      <c r="DT34">
        <v>7.1000000000000004E-3</v>
      </c>
      <c r="DU34" s="37">
        <v>5.8564814814814825E-3</v>
      </c>
      <c r="DV34" s="114"/>
      <c r="DW34" s="124"/>
      <c r="DX34" s="80">
        <f t="shared" si="12"/>
        <v>1.8712772125876338</v>
      </c>
      <c r="DY34" s="111"/>
      <c r="DZ34" s="111"/>
      <c r="EA34" s="42">
        <f>(DX34/$G33)*100</f>
        <v>65.538461538461547</v>
      </c>
      <c r="EB34" s="112"/>
      <c r="EC34" s="111"/>
      <c r="ED34" s="125"/>
      <c r="EE34" s="125"/>
    </row>
    <row r="35" spans="1:135" x14ac:dyDescent="0.25">
      <c r="A35" s="165"/>
      <c r="B35" s="104">
        <v>1.55E-2</v>
      </c>
      <c r="C35" s="37">
        <v>1.3310185185185185E-3</v>
      </c>
      <c r="D35" s="114"/>
      <c r="E35" s="124"/>
      <c r="F35" s="80">
        <f t="shared" si="0"/>
        <v>4.085182647198355</v>
      </c>
      <c r="G35" s="111"/>
      <c r="H35" s="111"/>
      <c r="I35" s="42">
        <f t="shared" si="1"/>
        <v>100</v>
      </c>
      <c r="J35" s="112"/>
      <c r="K35" s="111"/>
      <c r="L35" s="80"/>
      <c r="M35" s="81"/>
      <c r="N35" s="48"/>
      <c r="O35">
        <v>1.9900000000000001E-2</v>
      </c>
      <c r="P35" s="37">
        <v>1.5972222222222221E-3</v>
      </c>
      <c r="Q35" s="120"/>
      <c r="R35" s="121"/>
      <c r="S35" s="80">
        <f t="shared" si="2"/>
        <v>5.2448473986611148</v>
      </c>
      <c r="T35" s="111"/>
      <c r="U35" s="111"/>
      <c r="V35" s="42">
        <f>(S35/$G33)*100</f>
        <v>183.69230769230774</v>
      </c>
      <c r="W35" s="112"/>
      <c r="X35" s="111"/>
      <c r="Y35" s="81"/>
      <c r="Z35" s="81"/>
      <c r="AA35" s="48"/>
      <c r="AB35" s="99">
        <v>1.5299999999999999E-2</v>
      </c>
      <c r="AC35" s="96">
        <v>1.5972222222222221E-3</v>
      </c>
      <c r="AD35" s="131"/>
      <c r="AE35" s="129"/>
      <c r="AF35" s="97">
        <f t="shared" si="3"/>
        <v>4.0324706130409576</v>
      </c>
      <c r="AG35" s="117"/>
      <c r="AH35" s="117"/>
      <c r="AI35" s="98">
        <f>(AF35/$G33)*100</f>
        <v>141.23076923076925</v>
      </c>
      <c r="AJ35" s="118"/>
      <c r="AK35" s="117"/>
      <c r="AL35" s="81"/>
      <c r="AM35" s="81"/>
      <c r="AN35" s="48"/>
      <c r="AO35">
        <v>2.1299999999999999E-2</v>
      </c>
      <c r="AP35" s="37">
        <v>1.8634259259259261E-3</v>
      </c>
      <c r="AQ35" s="120"/>
      <c r="AR35" s="121"/>
      <c r="AS35" s="80">
        <f t="shared" si="4"/>
        <v>5.6138316377629014</v>
      </c>
      <c r="AT35" s="111"/>
      <c r="AU35" s="111"/>
      <c r="AV35" s="42">
        <f>(AS35/$G33)*100</f>
        <v>196.61538461538464</v>
      </c>
      <c r="AW35" s="112"/>
      <c r="AX35" s="111"/>
      <c r="AY35" s="81"/>
      <c r="AZ35" s="81"/>
      <c r="BA35" s="48"/>
      <c r="BB35" s="38">
        <v>1.72E-2</v>
      </c>
      <c r="BC35" s="37">
        <v>1.5972222222222221E-3</v>
      </c>
      <c r="BD35" s="120"/>
      <c r="BE35" s="121"/>
      <c r="BF35" s="91">
        <f t="shared" si="5"/>
        <v>4.53323493753624</v>
      </c>
      <c r="BG35" s="111"/>
      <c r="BH35" s="111"/>
      <c r="BI35" s="92">
        <f>(BF35/$G33)*100</f>
        <v>158.7692307692308</v>
      </c>
      <c r="BJ35" s="112"/>
      <c r="BK35" s="117"/>
      <c r="BL35">
        <v>2.1700000000000001E-2</v>
      </c>
      <c r="BM35" s="37">
        <v>1.3310185185185185E-3</v>
      </c>
      <c r="BN35" s="120"/>
      <c r="BO35" s="121"/>
      <c r="BP35" s="80">
        <f t="shared" si="6"/>
        <v>5.7192557060776981</v>
      </c>
      <c r="BQ35" s="111"/>
      <c r="BR35" s="111"/>
      <c r="BS35" s="42">
        <f>(BP35/$G33)*100</f>
        <v>200.30769230769235</v>
      </c>
      <c r="BT35" s="112"/>
      <c r="BU35" s="111"/>
      <c r="BV35">
        <v>2.52E-2</v>
      </c>
      <c r="BW35" s="37">
        <v>1.3310185185185185E-3</v>
      </c>
      <c r="BX35" s="120"/>
      <c r="BY35" s="121"/>
      <c r="BZ35" s="80">
        <f t="shared" si="7"/>
        <v>6.6417163038321654</v>
      </c>
      <c r="CA35" s="111"/>
      <c r="CB35" s="111"/>
      <c r="CC35" s="42">
        <f>(BZ35/$G33)*100</f>
        <v>232.61538461538467</v>
      </c>
      <c r="CD35" s="112"/>
      <c r="CE35" s="111"/>
      <c r="CF35">
        <v>2.6599999999999999E-2</v>
      </c>
      <c r="CG35" s="37">
        <v>1.3310185185185185E-3</v>
      </c>
      <c r="CH35" s="120"/>
      <c r="CI35" s="126"/>
      <c r="CJ35" s="80">
        <f t="shared" si="8"/>
        <v>7.010700542933952</v>
      </c>
      <c r="CK35" s="111"/>
      <c r="CL35" s="111"/>
      <c r="CM35" s="42">
        <f>(CJ35/$G33)*100</f>
        <v>245.53846153846158</v>
      </c>
      <c r="CN35" s="112"/>
      <c r="CO35" s="111"/>
      <c r="CP35">
        <v>2.2100000000000002E-2</v>
      </c>
      <c r="CQ35" s="37">
        <v>1.3310185185185185E-3</v>
      </c>
      <c r="CR35" s="120"/>
      <c r="CS35" s="126"/>
      <c r="CT35" s="80">
        <f t="shared" si="9"/>
        <v>5.8246797743924947</v>
      </c>
      <c r="CU35" s="111"/>
      <c r="CV35" s="111"/>
      <c r="CW35" s="42">
        <f>(CT35/$G33)*100</f>
        <v>204.00000000000006</v>
      </c>
      <c r="CX35" s="112"/>
      <c r="CY35" s="111"/>
      <c r="CZ35">
        <v>2.1999999999999999E-2</v>
      </c>
      <c r="DA35" s="37"/>
      <c r="DB35" s="120"/>
      <c r="DC35" s="124"/>
      <c r="DD35" s="80">
        <f t="shared" si="10"/>
        <v>5.7983237573137947</v>
      </c>
      <c r="DE35" s="111"/>
      <c r="DF35" s="111"/>
      <c r="DG35" s="42">
        <f>(DD35/$G33)*100</f>
        <v>203.07692307692312</v>
      </c>
      <c r="DH35" s="112"/>
      <c r="DI35" s="111"/>
      <c r="DJ35">
        <v>8.3000000000000001E-3</v>
      </c>
      <c r="DK35" s="37">
        <v>5.3240740740740748E-3</v>
      </c>
      <c r="DL35" s="114"/>
      <c r="DM35" s="124"/>
      <c r="DN35" s="80">
        <f t="shared" si="11"/>
        <v>2.1875494175320225</v>
      </c>
      <c r="DO35" s="111"/>
      <c r="DP35" s="111"/>
      <c r="DQ35" s="42">
        <f>(DN35/$G33)*100</f>
        <v>76.615384615384613</v>
      </c>
      <c r="DR35" s="112"/>
      <c r="DS35" s="111"/>
      <c r="DT35" s="43">
        <v>5.4999999999999997E-3</v>
      </c>
      <c r="DU35" s="37">
        <v>5.8564814814814825E-3</v>
      </c>
      <c r="DV35" s="114"/>
      <c r="DW35" s="124"/>
      <c r="DX35" s="91">
        <f t="shared" si="12"/>
        <v>1.4495809393284487</v>
      </c>
      <c r="DY35" s="111"/>
      <c r="DZ35" s="111"/>
      <c r="EA35" s="92">
        <f>(DX35/$G33)*100</f>
        <v>50.769230769230781</v>
      </c>
      <c r="EB35" s="112"/>
      <c r="EC35" s="111"/>
      <c r="ED35" s="125"/>
      <c r="EE35" s="125"/>
    </row>
    <row r="36" spans="1:135" x14ac:dyDescent="0.25">
      <c r="A36" s="146" t="s">
        <v>8</v>
      </c>
      <c r="B36">
        <v>1.8599999999999998E-2</v>
      </c>
      <c r="C36" s="37">
        <v>1.3310185185185185E-3</v>
      </c>
      <c r="D36" s="114">
        <f>AVERAGE(B36,B37)</f>
        <v>1.8249999999999999E-2</v>
      </c>
      <c r="E36" s="124">
        <f>_xlfn.STDEV.S(B36:B37)</f>
        <v>4.9497474683058275E-4</v>
      </c>
      <c r="F36" s="80">
        <f t="shared" si="0"/>
        <v>4.9022191766380265</v>
      </c>
      <c r="G36" s="111">
        <f>AVERAGE(F36:F37)</f>
        <v>4.8099731168625794</v>
      </c>
      <c r="H36" s="111">
        <f>_xlfn.STDEV.S(F36:F37)</f>
        <v>0.13045562880991587</v>
      </c>
      <c r="I36" s="42">
        <f t="shared" si="1"/>
        <v>100</v>
      </c>
      <c r="J36" s="112">
        <f>AVERAGE(I36:I37)</f>
        <v>100</v>
      </c>
      <c r="K36" s="111">
        <f>_xlfn.STDEV.S(I36:I38)</f>
        <v>0</v>
      </c>
      <c r="L36" s="80"/>
      <c r="M36" s="81"/>
      <c r="N36" s="48"/>
      <c r="O36">
        <v>1.6400000000000001E-2</v>
      </c>
      <c r="P36" s="37">
        <v>1.5972222222222221E-3</v>
      </c>
      <c r="Q36" s="120">
        <f>AVERAGE(O36,O37)</f>
        <v>1.7000000000000001E-2</v>
      </c>
      <c r="R36" s="121">
        <f>_xlfn.STDEV.S(O36:O37)</f>
        <v>8.4852813742385678E-4</v>
      </c>
      <c r="S36" s="80">
        <f t="shared" si="2"/>
        <v>4.3223868009066475</v>
      </c>
      <c r="T36" s="111">
        <f>AVERAGE(S36:S37)</f>
        <v>4.4805229033788425</v>
      </c>
      <c r="U36" s="111">
        <f>_xlfn.STDEV.S(S36:S37)</f>
        <v>0.22363822081699905</v>
      </c>
      <c r="V36" s="42">
        <f>(S36/$G36)*100</f>
        <v>89.863013698630155</v>
      </c>
      <c r="W36" s="112">
        <f>AVERAGE(V36:V37)</f>
        <v>93.150684931506873</v>
      </c>
      <c r="X36" s="111">
        <f>_xlfn.STDEV.S(V36:V37)</f>
        <v>4.6494692461581293</v>
      </c>
      <c r="Y36" s="81"/>
      <c r="Z36" s="81"/>
      <c r="AA36" s="48"/>
      <c r="AB36">
        <v>8.8999999999999999E-3</v>
      </c>
      <c r="AC36" s="37">
        <v>1.5972222222222221E-3</v>
      </c>
      <c r="AD36" s="120">
        <f t="shared" ref="AD36" si="151">AVERAGE(AB36,AB37,AB38)</f>
        <v>7.6666666666666662E-3</v>
      </c>
      <c r="AE36" s="121">
        <f t="shared" ref="AE36" si="152">_xlfn.STDEV.S(AB36:AB38)</f>
        <v>1.1590225767142473E-3</v>
      </c>
      <c r="AF36" s="80">
        <f t="shared" si="3"/>
        <v>2.345685520004217</v>
      </c>
      <c r="AG36" s="111">
        <f>AVERAGE(AF36:AF38)</f>
        <v>2.0206279760335955</v>
      </c>
      <c r="AH36" s="111">
        <f>_xlfn.STDEV.S(AF36:AF38)</f>
        <v>0.30547218826478573</v>
      </c>
      <c r="AI36" s="42">
        <f>(AF36/$G36)*100</f>
        <v>48.767123287671239</v>
      </c>
      <c r="AJ36" s="112">
        <f>AVERAGE(AI36:AI38)</f>
        <v>42.009132420091333</v>
      </c>
      <c r="AK36" s="111">
        <f t="shared" ref="AK36" si="153">_xlfn.STDEV.S(AI36:AI38)</f>
        <v>6.3508086395301282</v>
      </c>
      <c r="AL36" s="81"/>
      <c r="AM36" s="81"/>
      <c r="AN36" s="48"/>
      <c r="AO36" s="43">
        <v>0.10299999999999999</v>
      </c>
      <c r="AP36" s="37">
        <v>1.8634259259259261E-3</v>
      </c>
      <c r="AQ36" s="120">
        <f>AVERAGE(AO37,AO38)</f>
        <v>9.6500000000000006E-3</v>
      </c>
      <c r="AR36" s="121">
        <f>_xlfn.STDEV.S(AO37:AO38)</f>
        <v>1.2020815280171309E-3</v>
      </c>
      <c r="AS36" s="91">
        <f t="shared" si="4"/>
        <v>27.14669759106004</v>
      </c>
      <c r="AT36" s="111">
        <f>AVERAGE(AS37:AS38)</f>
        <v>2.5433556480944599</v>
      </c>
      <c r="AU36" s="111">
        <f>_xlfn.STDEV.S(AS37:AS38)</f>
        <v>0.31682081282408131</v>
      </c>
      <c r="AV36" s="92">
        <f>(AS36/$G36)*100</f>
        <v>564.38356164383561</v>
      </c>
      <c r="AW36" s="112">
        <f>AVERAGE(AV37:AV38)</f>
        <v>52.876712328767127</v>
      </c>
      <c r="AX36" s="119">
        <f>_xlfn.STDEV.S(AV37:AV38)</f>
        <v>6.5867480987239935</v>
      </c>
      <c r="AY36" s="81"/>
      <c r="AZ36" s="81"/>
      <c r="BA36" s="48"/>
      <c r="BB36">
        <v>7.9000000000000008E-3</v>
      </c>
      <c r="BC36" s="37">
        <v>1.5972222222222221E-3</v>
      </c>
      <c r="BD36" s="120">
        <f t="shared" ref="BD36" si="154">AVERAGE(BB36,BB37,BB38)</f>
        <v>7.8000000000000005E-3</v>
      </c>
      <c r="BE36" s="121">
        <f t="shared" ref="BE36" si="155">_xlfn.STDEV.S(BB36:BB38)</f>
        <v>1.1532562594670796E-3</v>
      </c>
      <c r="BF36" s="80">
        <f t="shared" si="5"/>
        <v>2.0821253492172267</v>
      </c>
      <c r="BG36" s="111">
        <f>AVERAGE(BF36:BF38)</f>
        <v>2.0557693321385275</v>
      </c>
      <c r="BH36" s="111">
        <f>_xlfn.STDEV.S(BF36:BF38)</f>
        <v>0.3039524167063109</v>
      </c>
      <c r="BI36" s="42">
        <f>(BF36/$G36)*100</f>
        <v>43.287671232876725</v>
      </c>
      <c r="BJ36" s="112">
        <f>AVERAGE(BI36:BI38)</f>
        <v>42.739726027397268</v>
      </c>
      <c r="BK36" s="111">
        <f t="shared" ref="BK36" si="156">_xlfn.STDEV.S(BI36:BI38)</f>
        <v>6.3192123806415603</v>
      </c>
      <c r="BL36">
        <v>1.6999999999999999E-3</v>
      </c>
      <c r="BM36" s="37">
        <v>1.3310185185185185E-3</v>
      </c>
      <c r="BN36" s="120">
        <f t="shared" ref="BN36" si="157">AVERAGE(BL36,BL37,BL38)</f>
        <v>1.5333333333333334E-3</v>
      </c>
      <c r="BO36" s="121">
        <f t="shared" ref="BO36" si="158">_xlfn.STDEV.S(BL36:BL38)</f>
        <v>5.6862407030773272E-4</v>
      </c>
      <c r="BP36" s="80">
        <f t="shared" si="6"/>
        <v>0.44805229033788413</v>
      </c>
      <c r="BQ36" s="111">
        <f>AVERAGE(BP36:BP38)</f>
        <v>0.40412559520671903</v>
      </c>
      <c r="BR36" s="111">
        <f>_xlfn.STDEV.S(BP36:BP38)</f>
        <v>0.14986665708389985</v>
      </c>
      <c r="BS36" s="42">
        <f>(BP36/$G36)*100</f>
        <v>9.3150684931506849</v>
      </c>
      <c r="BT36" s="112">
        <f>AVERAGE(BS36:BS38)</f>
        <v>8.4018264840182653</v>
      </c>
      <c r="BU36" s="111">
        <f t="shared" ref="BU36" si="159">_xlfn.STDEV.S(BS36:BS38)</f>
        <v>3.1157483304533318</v>
      </c>
      <c r="BV36" s="38">
        <v>2.0999999999999999E-3</v>
      </c>
      <c r="BW36" s="37">
        <v>1.3310185185185185E-3</v>
      </c>
      <c r="BX36" s="120">
        <f>AVERAGE(BV37,BV38)</f>
        <v>3.5E-4</v>
      </c>
      <c r="BY36" s="121">
        <f>_xlfn.STDEV.S(BV37:BV38)</f>
        <v>7.0710678118654781E-5</v>
      </c>
      <c r="BZ36" s="80">
        <f t="shared" si="7"/>
        <v>0.55347635865268041</v>
      </c>
      <c r="CA36" s="111">
        <f>AVERAGE(BZ37:BZ38)</f>
        <v>9.2246059775446726E-2</v>
      </c>
      <c r="CB36" s="111">
        <f>_xlfn.STDEV.S(BZ37:BZ38)</f>
        <v>1.8636518401416603E-2</v>
      </c>
      <c r="CC36" s="42">
        <f>(BZ36/$G36)*100</f>
        <v>11.506849315068495</v>
      </c>
      <c r="CD36" s="112">
        <f>AVERAGE(CC37:CC38)</f>
        <v>1.9178082191780823</v>
      </c>
      <c r="CE36" s="111">
        <f>_xlfn.STDEV.S(CC37:CC38)</f>
        <v>0.3874557705131747</v>
      </c>
      <c r="CF36">
        <v>0</v>
      </c>
      <c r="CG36" s="37">
        <v>1.3310185185185185E-3</v>
      </c>
      <c r="CH36" s="120">
        <f t="shared" ref="CH36" si="160">AVERAGE(CF36,CF37,CF38)</f>
        <v>0</v>
      </c>
      <c r="CI36" s="126">
        <f t="shared" ref="CI36" si="161">_xlfn.STDEV.S(CF36:CF38)</f>
        <v>0</v>
      </c>
      <c r="CJ36" s="80">
        <f t="shared" si="8"/>
        <v>0</v>
      </c>
      <c r="CK36" s="111">
        <f>AVERAGE(CJ36:CJ38)</f>
        <v>0</v>
      </c>
      <c r="CL36" s="111">
        <f>_xlfn.STDEV.S(CJ36:CJ38)</f>
        <v>0</v>
      </c>
      <c r="CM36" s="42">
        <f>(CJ36/$G36)*100</f>
        <v>0</v>
      </c>
      <c r="CN36" s="112">
        <f>AVERAGE(CM36:CM38)</f>
        <v>0</v>
      </c>
      <c r="CO36" s="111">
        <f t="shared" ref="CO36" si="162">_xlfn.STDEV.S(CM36:CM38)</f>
        <v>0</v>
      </c>
      <c r="CP36">
        <v>0</v>
      </c>
      <c r="CQ36" s="37">
        <v>5.3240740740740748E-3</v>
      </c>
      <c r="CR36" s="114">
        <f t="shared" ref="CR36" si="163">AVERAGE(CP36,CP37,CP38)</f>
        <v>0</v>
      </c>
      <c r="CS36" s="124">
        <f t="shared" ref="CS36" si="164">_xlfn.STDEV.S(CP36:CP38)</f>
        <v>0</v>
      </c>
      <c r="CT36" s="80">
        <f t="shared" si="9"/>
        <v>0</v>
      </c>
      <c r="CU36" s="111">
        <f>AVERAGE(CT36:CT38)</f>
        <v>0</v>
      </c>
      <c r="CV36" s="111">
        <f>_xlfn.STDEV.S(CT36:CT38)</f>
        <v>0</v>
      </c>
      <c r="CW36" s="42">
        <f>(CT36/$G36)*100</f>
        <v>0</v>
      </c>
      <c r="CX36" s="112">
        <f>AVERAGE(CW36:CW38)</f>
        <v>0</v>
      </c>
      <c r="CY36" s="111">
        <f t="shared" ref="CY36" si="165">_xlfn.STDEV.S(CW36:CW38)</f>
        <v>0</v>
      </c>
      <c r="CZ36">
        <v>0</v>
      </c>
      <c r="DA36" s="37">
        <v>5.3240740740740748E-3</v>
      </c>
      <c r="DB36" s="114">
        <f t="shared" ref="DB36" si="166">AVERAGE(CZ36,CZ37,CZ38)</f>
        <v>0</v>
      </c>
      <c r="DC36" s="124">
        <f t="shared" ref="DC36" si="167">_xlfn.STDEV.S(CZ36:CZ38)</f>
        <v>0</v>
      </c>
      <c r="DD36" s="80">
        <f t="shared" si="10"/>
        <v>0</v>
      </c>
      <c r="DE36" s="111">
        <f>AVERAGE(DD36:DD38)</f>
        <v>0</v>
      </c>
      <c r="DF36" s="111">
        <f>_xlfn.STDEV.S(DD36:DD38)</f>
        <v>0</v>
      </c>
      <c r="DG36" s="42">
        <f>(DD36/$G36)*100</f>
        <v>0</v>
      </c>
      <c r="DH36" s="112">
        <f>AVERAGE(DG36:DG38)</f>
        <v>0</v>
      </c>
      <c r="DI36" s="111">
        <f t="shared" ref="DI36" si="168">_xlfn.STDEV.S(DG36:DG38)</f>
        <v>0</v>
      </c>
      <c r="DJ36">
        <v>0</v>
      </c>
      <c r="DK36" s="37">
        <v>5.3240740740740748E-3</v>
      </c>
      <c r="DL36" s="114">
        <f t="shared" ref="DL36" si="169">AVERAGE(DJ36,DJ37,DJ38)</f>
        <v>0</v>
      </c>
      <c r="DM36" s="124">
        <f t="shared" ref="DM36" si="170">_xlfn.STDEV.S(DJ36:DJ38)</f>
        <v>0</v>
      </c>
      <c r="DN36" s="80">
        <f t="shared" si="11"/>
        <v>0</v>
      </c>
      <c r="DO36" s="111">
        <f>AVERAGE(DN36:DN38)</f>
        <v>0</v>
      </c>
      <c r="DP36" s="111">
        <f>_xlfn.STDEV.S(DN36:DN38)</f>
        <v>0</v>
      </c>
      <c r="DQ36" s="42">
        <f>(DN36/$G36)*100</f>
        <v>0</v>
      </c>
      <c r="DR36" s="112">
        <f>AVERAGE(DQ36:DQ38)</f>
        <v>0</v>
      </c>
      <c r="DS36" s="111">
        <f t="shared" ref="DS36" si="171">_xlfn.STDEV.S(DQ36:DQ38)</f>
        <v>0</v>
      </c>
      <c r="DT36">
        <v>0</v>
      </c>
      <c r="DU36" s="37">
        <v>5.8564814814814825E-3</v>
      </c>
      <c r="DV36" s="114">
        <f t="shared" ref="DV36" si="172">AVERAGE(DT36,DT37,DT38)</f>
        <v>0</v>
      </c>
      <c r="DW36" s="124">
        <f t="shared" ref="DW36" si="173">_xlfn.STDEV.S(DT36:DT38)</f>
        <v>0</v>
      </c>
      <c r="DX36" s="80">
        <f t="shared" si="12"/>
        <v>0</v>
      </c>
      <c r="DY36" s="111">
        <f>AVERAGE(DX36:DX38)</f>
        <v>0</v>
      </c>
      <c r="DZ36" s="111">
        <f>_xlfn.STDEV.S(DX36:DX38)</f>
        <v>0</v>
      </c>
      <c r="EA36" s="42">
        <f>(DX36/$G36)*100</f>
        <v>0</v>
      </c>
      <c r="EB36" s="112">
        <f>AVERAGE(EA36:EA38)</f>
        <v>0</v>
      </c>
      <c r="EC36" s="111">
        <f t="shared" ref="EC36" si="174">_xlfn.STDEV.S(EA36:EA38)</f>
        <v>0</v>
      </c>
      <c r="ED36" s="125"/>
      <c r="EE36" s="125"/>
    </row>
    <row r="37" spans="1:135" x14ac:dyDescent="0.25">
      <c r="A37" s="146"/>
      <c r="B37">
        <v>1.7899999999999999E-2</v>
      </c>
      <c r="C37" s="37">
        <v>1.3310185185185185E-3</v>
      </c>
      <c r="D37" s="114"/>
      <c r="E37" s="124"/>
      <c r="F37" s="80">
        <f t="shared" si="0"/>
        <v>4.7177270570871332</v>
      </c>
      <c r="G37" s="111"/>
      <c r="H37" s="111"/>
      <c r="I37" s="42">
        <f t="shared" si="1"/>
        <v>100</v>
      </c>
      <c r="J37" s="112"/>
      <c r="K37" s="111"/>
      <c r="L37" s="80"/>
      <c r="M37" s="81"/>
      <c r="N37" s="48"/>
      <c r="O37">
        <v>1.7600000000000001E-2</v>
      </c>
      <c r="P37" s="37">
        <v>1.5972222222222221E-3</v>
      </c>
      <c r="Q37" s="120"/>
      <c r="R37" s="121"/>
      <c r="S37" s="80">
        <f t="shared" si="2"/>
        <v>4.6386590058510366</v>
      </c>
      <c r="T37" s="111"/>
      <c r="U37" s="111"/>
      <c r="V37" s="42">
        <f>(S37/$G36)*100</f>
        <v>96.438356164383592</v>
      </c>
      <c r="W37" s="112"/>
      <c r="X37" s="111"/>
      <c r="Y37" s="81"/>
      <c r="Z37" s="81"/>
      <c r="AA37" s="48"/>
      <c r="AB37">
        <v>7.4999999999999997E-3</v>
      </c>
      <c r="AC37" s="37">
        <v>1.5972222222222221E-3</v>
      </c>
      <c r="AD37" s="120"/>
      <c r="AE37" s="121"/>
      <c r="AF37" s="80">
        <f t="shared" si="3"/>
        <v>1.9767012809024302</v>
      </c>
      <c r="AG37" s="111"/>
      <c r="AH37" s="111"/>
      <c r="AI37" s="42">
        <f>(AF37/$G36)*100</f>
        <v>41.095890410958916</v>
      </c>
      <c r="AJ37" s="112"/>
      <c r="AK37" s="111"/>
      <c r="AL37" s="81"/>
      <c r="AM37" s="81"/>
      <c r="AN37" s="48"/>
      <c r="AO37">
        <v>8.8000000000000005E-3</v>
      </c>
      <c r="AP37" s="37">
        <v>1.8634259259259261E-3</v>
      </c>
      <c r="AQ37" s="120"/>
      <c r="AR37" s="121"/>
      <c r="AS37" s="80">
        <f t="shared" si="4"/>
        <v>2.3193295029255183</v>
      </c>
      <c r="AT37" s="111"/>
      <c r="AU37" s="111"/>
      <c r="AV37" s="42">
        <f>(AS37/$G36)*100</f>
        <v>48.219178082191796</v>
      </c>
      <c r="AW37" s="112"/>
      <c r="AX37" s="119"/>
      <c r="AY37" s="81"/>
      <c r="AZ37" s="81"/>
      <c r="BA37" s="48"/>
      <c r="BB37">
        <v>6.6E-3</v>
      </c>
      <c r="BC37" s="37">
        <v>1.5972222222222221E-3</v>
      </c>
      <c r="BD37" s="120"/>
      <c r="BE37" s="121"/>
      <c r="BF37" s="80">
        <f t="shared" si="5"/>
        <v>1.7394971271941386</v>
      </c>
      <c r="BG37" s="111"/>
      <c r="BH37" s="111"/>
      <c r="BI37" s="42">
        <f>(BF37/$G36)*100</f>
        <v>36.164383561643845</v>
      </c>
      <c r="BJ37" s="112"/>
      <c r="BK37" s="111"/>
      <c r="BL37">
        <v>8.9999999999999998E-4</v>
      </c>
      <c r="BM37" s="37">
        <v>1.3310185185185185E-3</v>
      </c>
      <c r="BN37" s="120"/>
      <c r="BO37" s="121"/>
      <c r="BP37" s="80">
        <f t="shared" si="6"/>
        <v>0.23720415370829162</v>
      </c>
      <c r="BQ37" s="111"/>
      <c r="BR37" s="111"/>
      <c r="BS37" s="42">
        <f>(BP37/$G36)*100</f>
        <v>4.9315068493150687</v>
      </c>
      <c r="BT37" s="112"/>
      <c r="BU37" s="111"/>
      <c r="BV37">
        <v>4.0000000000000002E-4</v>
      </c>
      <c r="BW37" s="37">
        <v>1.3310185185185185E-3</v>
      </c>
      <c r="BX37" s="120"/>
      <c r="BY37" s="121"/>
      <c r="BZ37" s="80">
        <f t="shared" si="7"/>
        <v>0.10542406831479627</v>
      </c>
      <c r="CA37" s="111"/>
      <c r="CB37" s="111"/>
      <c r="CC37" s="42">
        <f>(BZ37/$G36)*100</f>
        <v>2.1917808219178081</v>
      </c>
      <c r="CD37" s="112"/>
      <c r="CE37" s="111"/>
      <c r="CF37">
        <v>0</v>
      </c>
      <c r="CG37" s="37">
        <v>1.3310185185185185E-3</v>
      </c>
      <c r="CH37" s="120"/>
      <c r="CI37" s="126"/>
      <c r="CJ37" s="80">
        <f t="shared" si="8"/>
        <v>0</v>
      </c>
      <c r="CK37" s="111"/>
      <c r="CL37" s="111"/>
      <c r="CM37" s="42">
        <f>(CJ37/$G36)*100</f>
        <v>0</v>
      </c>
      <c r="CN37" s="112"/>
      <c r="CO37" s="111"/>
      <c r="CP37">
        <v>0</v>
      </c>
      <c r="CQ37" s="37">
        <v>5.3240740740740748E-3</v>
      </c>
      <c r="CR37" s="114"/>
      <c r="CS37" s="124"/>
      <c r="CT37" s="80">
        <f t="shared" si="9"/>
        <v>0</v>
      </c>
      <c r="CU37" s="111"/>
      <c r="CV37" s="111"/>
      <c r="CW37" s="42">
        <f>(CT37/$G36)*100</f>
        <v>0</v>
      </c>
      <c r="CX37" s="112"/>
      <c r="CY37" s="111"/>
      <c r="CZ37">
        <v>0</v>
      </c>
      <c r="DA37" s="37">
        <v>5.3240740740740748E-3</v>
      </c>
      <c r="DB37" s="114"/>
      <c r="DC37" s="124"/>
      <c r="DD37" s="80">
        <f t="shared" si="10"/>
        <v>0</v>
      </c>
      <c r="DE37" s="111"/>
      <c r="DF37" s="111"/>
      <c r="DG37" s="42">
        <f>(DD37/$G36)*100</f>
        <v>0</v>
      </c>
      <c r="DH37" s="112"/>
      <c r="DI37" s="111"/>
      <c r="DJ37">
        <v>0</v>
      </c>
      <c r="DK37" s="37">
        <v>5.3240740740740748E-3</v>
      </c>
      <c r="DL37" s="114"/>
      <c r="DM37" s="124"/>
      <c r="DN37" s="80">
        <f t="shared" si="11"/>
        <v>0</v>
      </c>
      <c r="DO37" s="111"/>
      <c r="DP37" s="111"/>
      <c r="DQ37" s="42">
        <f>(DN37/$G36)*100</f>
        <v>0</v>
      </c>
      <c r="DR37" s="112"/>
      <c r="DS37" s="111"/>
      <c r="DT37">
        <v>0</v>
      </c>
      <c r="DU37" s="37">
        <v>5.8564814814814825E-3</v>
      </c>
      <c r="DV37" s="114"/>
      <c r="DW37" s="124"/>
      <c r="DX37" s="80">
        <f t="shared" si="12"/>
        <v>0</v>
      </c>
      <c r="DY37" s="111"/>
      <c r="DZ37" s="111"/>
      <c r="EA37" s="42">
        <f>(DX37/$G36)*100</f>
        <v>0</v>
      </c>
      <c r="EB37" s="112"/>
      <c r="EC37" s="111"/>
      <c r="ED37" s="125"/>
      <c r="EE37" s="125"/>
    </row>
    <row r="38" spans="1:135" x14ac:dyDescent="0.25">
      <c r="A38" s="146"/>
      <c r="B38" s="38">
        <v>2.12E-2</v>
      </c>
      <c r="C38" s="37">
        <v>1.3310185185185185E-3</v>
      </c>
      <c r="D38" s="114"/>
      <c r="E38" s="124"/>
      <c r="F38" s="91">
        <f t="shared" ref="F38:F69" si="175">(B38/(6220*0.61))*1000000</f>
        <v>5.5874756206842022</v>
      </c>
      <c r="G38" s="111"/>
      <c r="H38" s="111"/>
      <c r="I38" s="92">
        <f t="shared" ref="I38:I69" si="176">(F38/$F38)*100</f>
        <v>100</v>
      </c>
      <c r="J38" s="112"/>
      <c r="K38" s="111"/>
      <c r="L38" s="80"/>
      <c r="M38" s="81"/>
      <c r="N38" s="48"/>
      <c r="O38">
        <v>1.44E-2</v>
      </c>
      <c r="P38" s="37">
        <v>1.5972222222222221E-3</v>
      </c>
      <c r="Q38" s="120"/>
      <c r="R38" s="121"/>
      <c r="S38" s="80">
        <f t="shared" ref="S38:S69" si="177">(O38/(6220*0.61))*1000000</f>
        <v>3.7952664593326659</v>
      </c>
      <c r="T38" s="111"/>
      <c r="U38" s="111"/>
      <c r="V38" s="42">
        <f>(S38/$G36)*100</f>
        <v>78.904109589041099</v>
      </c>
      <c r="W38" s="112"/>
      <c r="X38" s="111"/>
      <c r="Y38" s="81"/>
      <c r="Z38" s="81"/>
      <c r="AA38" s="48"/>
      <c r="AB38">
        <v>6.6E-3</v>
      </c>
      <c r="AC38" s="37">
        <v>1.5972222222222221E-3</v>
      </c>
      <c r="AD38" s="120"/>
      <c r="AE38" s="121"/>
      <c r="AF38" s="80">
        <f t="shared" si="3"/>
        <v>1.7394971271941386</v>
      </c>
      <c r="AG38" s="111"/>
      <c r="AH38" s="111"/>
      <c r="AI38" s="42">
        <f>(AF38/$G36)*100</f>
        <v>36.164383561643845</v>
      </c>
      <c r="AJ38" s="112"/>
      <c r="AK38" s="111"/>
      <c r="AL38" s="81"/>
      <c r="AM38" s="81"/>
      <c r="AN38" s="48"/>
      <c r="AO38">
        <v>1.0500000000000001E-2</v>
      </c>
      <c r="AP38" s="37">
        <v>1.8634259259259261E-3</v>
      </c>
      <c r="AQ38" s="120"/>
      <c r="AR38" s="121"/>
      <c r="AS38" s="80">
        <f t="shared" si="4"/>
        <v>2.7673817932634019</v>
      </c>
      <c r="AT38" s="111"/>
      <c r="AU38" s="111"/>
      <c r="AV38" s="42">
        <f>(AS38/$G36)*100</f>
        <v>57.534246575342465</v>
      </c>
      <c r="AW38" s="112"/>
      <c r="AX38" s="119"/>
      <c r="AY38" s="81"/>
      <c r="AZ38" s="81"/>
      <c r="BA38" s="48"/>
      <c r="BB38">
        <v>8.8999999999999999E-3</v>
      </c>
      <c r="BC38" s="37">
        <v>1.5972222222222221E-3</v>
      </c>
      <c r="BD38" s="120"/>
      <c r="BE38" s="121"/>
      <c r="BF38" s="80">
        <f t="shared" si="5"/>
        <v>2.345685520004217</v>
      </c>
      <c r="BG38" s="111"/>
      <c r="BH38" s="111"/>
      <c r="BI38" s="42">
        <f>(BF38/$G36)*100</f>
        <v>48.767123287671239</v>
      </c>
      <c r="BJ38" s="112"/>
      <c r="BK38" s="111"/>
      <c r="BL38">
        <v>2E-3</v>
      </c>
      <c r="BM38" s="37">
        <v>1.3310185185185185E-3</v>
      </c>
      <c r="BN38" s="120"/>
      <c r="BO38" s="121"/>
      <c r="BP38" s="80">
        <f t="shared" si="6"/>
        <v>0.52712034157398135</v>
      </c>
      <c r="BQ38" s="111"/>
      <c r="BR38" s="111"/>
      <c r="BS38" s="42">
        <f>(BP38/$G36)*100</f>
        <v>10.958904109589042</v>
      </c>
      <c r="BT38" s="112"/>
      <c r="BU38" s="111"/>
      <c r="BV38">
        <v>2.9999999999999997E-4</v>
      </c>
      <c r="BW38" s="37">
        <v>1.3310185185185185E-3</v>
      </c>
      <c r="BX38" s="120"/>
      <c r="BY38" s="121"/>
      <c r="BZ38" s="80">
        <f t="shared" si="7"/>
        <v>7.9068051236097198E-2</v>
      </c>
      <c r="CA38" s="111"/>
      <c r="CB38" s="111"/>
      <c r="CC38" s="42">
        <f>(BZ38/$G36)*100</f>
        <v>1.6438356164383563</v>
      </c>
      <c r="CD38" s="112"/>
      <c r="CE38" s="111"/>
      <c r="CF38">
        <v>0</v>
      </c>
      <c r="CG38" s="37">
        <v>1.3310185185185185E-3</v>
      </c>
      <c r="CH38" s="120"/>
      <c r="CI38" s="126"/>
      <c r="CJ38" s="80">
        <f t="shared" si="8"/>
        <v>0</v>
      </c>
      <c r="CK38" s="111"/>
      <c r="CL38" s="111"/>
      <c r="CM38" s="42">
        <f>(CJ38/$G36)*100</f>
        <v>0</v>
      </c>
      <c r="CN38" s="112"/>
      <c r="CO38" s="111"/>
      <c r="CP38">
        <v>0</v>
      </c>
      <c r="CQ38" s="37">
        <v>5.3240740740740748E-3</v>
      </c>
      <c r="CR38" s="114"/>
      <c r="CS38" s="124"/>
      <c r="CT38" s="80">
        <f t="shared" si="9"/>
        <v>0</v>
      </c>
      <c r="CU38" s="111"/>
      <c r="CV38" s="111"/>
      <c r="CW38" s="42">
        <f>(CT38/$G36)*100</f>
        <v>0</v>
      </c>
      <c r="CX38" s="112"/>
      <c r="CY38" s="111"/>
      <c r="CZ38">
        <v>0</v>
      </c>
      <c r="DA38" s="37">
        <v>5.3240740740740748E-3</v>
      </c>
      <c r="DB38" s="114"/>
      <c r="DC38" s="124"/>
      <c r="DD38" s="80">
        <f t="shared" si="10"/>
        <v>0</v>
      </c>
      <c r="DE38" s="111"/>
      <c r="DF38" s="111"/>
      <c r="DG38" s="42">
        <f>(DD38/$G36)*100</f>
        <v>0</v>
      </c>
      <c r="DH38" s="112"/>
      <c r="DI38" s="111"/>
      <c r="DJ38">
        <v>0</v>
      </c>
      <c r="DK38" s="37">
        <v>5.3240740740740748E-3</v>
      </c>
      <c r="DL38" s="114"/>
      <c r="DM38" s="124"/>
      <c r="DN38" s="80">
        <f t="shared" si="11"/>
        <v>0</v>
      </c>
      <c r="DO38" s="111"/>
      <c r="DP38" s="111"/>
      <c r="DQ38" s="42">
        <f>(DN38/$G36)*100</f>
        <v>0</v>
      </c>
      <c r="DR38" s="112"/>
      <c r="DS38" s="111"/>
      <c r="DT38">
        <v>0</v>
      </c>
      <c r="DU38" s="37">
        <v>5.8564814814814825E-3</v>
      </c>
      <c r="DV38" s="114"/>
      <c r="DW38" s="124"/>
      <c r="DX38" s="80">
        <f t="shared" si="12"/>
        <v>0</v>
      </c>
      <c r="DY38" s="111"/>
      <c r="DZ38" s="111"/>
      <c r="EA38" s="42">
        <f>(DX38/$G36)*100</f>
        <v>0</v>
      </c>
      <c r="EB38" s="112"/>
      <c r="EC38" s="111"/>
      <c r="ED38" s="125"/>
      <c r="EE38" s="125"/>
    </row>
    <row r="39" spans="1:135" x14ac:dyDescent="0.25">
      <c r="A39" s="150" t="s">
        <v>11</v>
      </c>
      <c r="B39">
        <v>2.41E-2</v>
      </c>
      <c r="C39" s="37">
        <v>1.3310185185185185E-3</v>
      </c>
      <c r="D39" s="114">
        <f>AVERAGE(B39,B40,B41)</f>
        <v>2.4433333333333335E-2</v>
      </c>
      <c r="E39" s="124">
        <f>_xlfn.STDEV.S(B39:B41)</f>
        <v>3.0550504633038936E-4</v>
      </c>
      <c r="F39" s="80">
        <f t="shared" si="175"/>
        <v>6.3518001159664754</v>
      </c>
      <c r="G39" s="111">
        <f>AVERAGE(F39,F40,F41)</f>
        <v>6.4396535062288054</v>
      </c>
      <c r="H39" s="111">
        <f>_xlfn.STDEV.S(F39:F41)</f>
        <v>8.0518962187124829E-2</v>
      </c>
      <c r="I39" s="42">
        <f t="shared" si="176"/>
        <v>100</v>
      </c>
      <c r="J39" s="112">
        <f>AVERAGE(I39:I41)</f>
        <v>100</v>
      </c>
      <c r="K39" s="111">
        <f>_xlfn.STDEV.S(I39:I41)</f>
        <v>0</v>
      </c>
      <c r="L39" s="80"/>
      <c r="M39" s="81"/>
      <c r="N39" s="48"/>
      <c r="O39">
        <v>3.04E-2</v>
      </c>
      <c r="P39" s="37">
        <v>1.3310185185185185E-3</v>
      </c>
      <c r="Q39" s="120">
        <f>AVERAGE(O39,O41)</f>
        <v>2.9700000000000001E-2</v>
      </c>
      <c r="R39" s="121">
        <f>_xlfn.STDEV.S(O39,O41)</f>
        <v>9.899494936611655E-4</v>
      </c>
      <c r="S39" s="80">
        <f t="shared" si="177"/>
        <v>8.0122291919245168</v>
      </c>
      <c r="T39" s="111">
        <f>AVERAGE(S39,S41)</f>
        <v>7.8277370723736226</v>
      </c>
      <c r="U39" s="111">
        <f>_xlfn.STDEV.S(S39,S41)</f>
        <v>0.26091125761983236</v>
      </c>
      <c r="V39" s="42">
        <f>(S39/$G39)*100</f>
        <v>124.42019099590725</v>
      </c>
      <c r="W39" s="112">
        <f>AVERAGE(V39,V41)</f>
        <v>121.55525238744885</v>
      </c>
      <c r="X39" s="111">
        <f>_xlfn.STDEV.S(V39,V41)</f>
        <v>4.0516350354481752</v>
      </c>
      <c r="Y39" s="81"/>
      <c r="Z39" s="81"/>
      <c r="AA39" s="48"/>
      <c r="AB39">
        <v>3.09E-2</v>
      </c>
      <c r="AC39" s="37">
        <v>1.5972222222222221E-3</v>
      </c>
      <c r="AD39" s="120">
        <f t="shared" ref="AD39" si="178">AVERAGE(AB39,AB40,AB41)</f>
        <v>3.043333333333333E-2</v>
      </c>
      <c r="AE39" s="121">
        <f t="shared" ref="AE39" si="179">_xlfn.STDEV.S(AB39:AB41)</f>
        <v>5.0332229568471711E-4</v>
      </c>
      <c r="AF39" s="80">
        <f t="shared" si="3"/>
        <v>8.1440092773180126</v>
      </c>
      <c r="AG39" s="111">
        <f>AVERAGE(AF39,AF40,AF41)</f>
        <v>8.0210145309507492</v>
      </c>
      <c r="AH39" s="111">
        <f>_xlfn.STDEV.S(AF39:AF41)</f>
        <v>0.13265571021156453</v>
      </c>
      <c r="AI39" s="42">
        <f>(AF39/$G39)*100</f>
        <v>126.46657571623467</v>
      </c>
      <c r="AJ39" s="112">
        <f>AVERAGE(AI39:AI41)</f>
        <v>124.55661664392905</v>
      </c>
      <c r="AK39" s="111">
        <f t="shared" ref="AK39" si="180">_xlfn.STDEV.S(AI39:AI41)</f>
        <v>2.0599821105786567</v>
      </c>
      <c r="AL39" s="81"/>
      <c r="AM39" s="81"/>
      <c r="AN39" s="48"/>
      <c r="AO39" s="38">
        <v>3.3700000000000001E-2</v>
      </c>
      <c r="AP39" s="37">
        <v>1.5972222222222221E-3</v>
      </c>
      <c r="AQ39" s="120">
        <f>AVERAGE(AO40,AO41)</f>
        <v>2.9449999999999997E-2</v>
      </c>
      <c r="AR39" s="121">
        <f>_xlfn.STDEV.S(AO40:AO41)</f>
        <v>1.6263455967290594E-3</v>
      </c>
      <c r="AS39" s="91">
        <f t="shared" si="4"/>
        <v>8.8819777555215857</v>
      </c>
      <c r="AT39" s="111">
        <f>AVERAGE(AS40,AS41)</f>
        <v>7.7618470296768756</v>
      </c>
      <c r="AU39" s="111">
        <f>_xlfn.STDEV.S(AS40:AS41)</f>
        <v>0.42863992323258154</v>
      </c>
      <c r="AV39" s="92">
        <f>(AS39/$G39)*100</f>
        <v>137.92633015006822</v>
      </c>
      <c r="AW39" s="112">
        <f>AVERAGE(AV40:AV41)</f>
        <v>120.53206002728514</v>
      </c>
      <c r="AX39" s="111">
        <f>_xlfn.STDEV.S(AV40:AV41)</f>
        <v>6.6562575582362618</v>
      </c>
      <c r="AY39" s="81"/>
      <c r="AZ39" s="81"/>
      <c r="BA39" s="48"/>
      <c r="BB39" s="38">
        <v>3.6299999999999999E-2</v>
      </c>
      <c r="BC39" s="37">
        <v>1.8634259259259261E-3</v>
      </c>
      <c r="BD39" s="120">
        <f>AVERAGE(BB40,BB41)</f>
        <v>2.7400000000000001E-2</v>
      </c>
      <c r="BE39" s="121">
        <f>_xlfn.STDEV.S(BB40:BB41)</f>
        <v>1.8384776310850222E-3</v>
      </c>
      <c r="BF39" s="91">
        <f t="shared" si="5"/>
        <v>9.5672341995677606</v>
      </c>
      <c r="BG39" s="111">
        <f>AVERAGE(BF40,BF41)</f>
        <v>7.2215486795635453</v>
      </c>
      <c r="BH39" s="111">
        <f>_xlfn.STDEV.S(BF40:BF41)</f>
        <v>0.48454947843683083</v>
      </c>
      <c r="BI39" s="92">
        <f>(BF39/$G39)*100</f>
        <v>148.56753069577081</v>
      </c>
      <c r="BJ39" s="112">
        <f>AVERAGE(BI40:BI41)</f>
        <v>112.1418826739427</v>
      </c>
      <c r="BK39" s="111">
        <f>_xlfn.STDEV.S(BI40:BI41)</f>
        <v>7.52446506583229</v>
      </c>
      <c r="BL39">
        <v>3.2899999999999999E-2</v>
      </c>
      <c r="BM39" s="37">
        <v>1.3310185185185185E-3</v>
      </c>
      <c r="BN39" s="120">
        <f t="shared" ref="BN39" si="181">AVERAGE(BL39,BL40,BL41)</f>
        <v>3.2499999999999994E-2</v>
      </c>
      <c r="BO39" s="121">
        <f t="shared" ref="BO39" si="182">_xlfn.STDEV.S(BL39:BL41)</f>
        <v>5.2915026221291885E-4</v>
      </c>
      <c r="BP39" s="80">
        <f t="shared" si="6"/>
        <v>8.6711296188919942</v>
      </c>
      <c r="BQ39" s="111">
        <f>AVERAGE(BP39,BP40,BP41)</f>
        <v>8.5657055505771975</v>
      </c>
      <c r="BR39" s="111">
        <f>_xlfn.STDEV.S(BP39:BP41)</f>
        <v>0.13946293348081812</v>
      </c>
      <c r="BS39" s="42">
        <f>(BP39/$G39)*100</f>
        <v>134.65211459754437</v>
      </c>
      <c r="BT39" s="112">
        <f>AVERAGE(BS39:BS41)</f>
        <v>133.01500682128241</v>
      </c>
      <c r="BU39" s="111">
        <f t="shared" ref="BU39" si="183">_xlfn.STDEV.S(BS39:BS41)</f>
        <v>2.1656900226995486</v>
      </c>
      <c r="BV39" s="38">
        <v>3.0800000000000001E-2</v>
      </c>
      <c r="BW39" s="37">
        <v>1.3310185185185185E-3</v>
      </c>
      <c r="BX39" s="120">
        <f>AVERAGE(BV40,BV41)</f>
        <v>3.7900000000000003E-2</v>
      </c>
      <c r="BY39" s="121">
        <f>_xlfn.STDEV.S(BV40:BV41)</f>
        <v>9.8994949366117027E-4</v>
      </c>
      <c r="BZ39" s="91">
        <f t="shared" si="7"/>
        <v>8.1176532602393134</v>
      </c>
      <c r="CA39" s="111">
        <f>AVERAGE(BZ40,BZ41)</f>
        <v>9.9889304728269472</v>
      </c>
      <c r="CB39" s="111">
        <f>_xlfn.STDEV.S(BZ40:BZ41)</f>
        <v>0.26091125761983297</v>
      </c>
      <c r="CC39" s="92">
        <f>(BZ39/$G39)*100</f>
        <v>126.05729877216918</v>
      </c>
      <c r="CD39" s="112">
        <f>AVERAGE(CC40:CC41)</f>
        <v>155.11596180081858</v>
      </c>
      <c r="CE39" s="111">
        <f>_xlfn.STDEV.S(CC40:CC41)</f>
        <v>4.0516350354481547</v>
      </c>
      <c r="CF39" s="38">
        <v>0.03</v>
      </c>
      <c r="CG39" s="37">
        <v>1.3310185185185185E-3</v>
      </c>
      <c r="CH39" s="120">
        <f>AVERAGE(CF40,CF41)</f>
        <v>3.8249999999999999E-2</v>
      </c>
      <c r="CI39" s="126">
        <f>_xlfn.STDEV.S(CF40:CF41)</f>
        <v>2.0506096654409876E-3</v>
      </c>
      <c r="CJ39" s="91">
        <f t="shared" si="8"/>
        <v>7.906805123609721</v>
      </c>
      <c r="CK39" s="111">
        <f>AVERAGE(CJ40,CJ41)</f>
        <v>10.081176532602392</v>
      </c>
      <c r="CL39" s="111">
        <f>_xlfn.STDEV.S(CJ40:CJ41)</f>
        <v>0.54045903364108006</v>
      </c>
      <c r="CM39" s="92">
        <f>(CJ39/$G39)*100</f>
        <v>122.78308321964531</v>
      </c>
      <c r="CN39" s="112">
        <f>AVERAGE(CM40:CM41)</f>
        <v>156.54843110504774</v>
      </c>
      <c r="CO39" s="117">
        <f>_xlfn.STDEV.S(CM40:CM41)</f>
        <v>8.3926725734283192</v>
      </c>
      <c r="CP39" s="99">
        <v>2.9100000000000001E-2</v>
      </c>
      <c r="CQ39" s="96">
        <v>1.0648148148148147E-3</v>
      </c>
      <c r="CR39" s="131">
        <f>AVERAGE(CP39,CP40)</f>
        <v>2.87E-2</v>
      </c>
      <c r="CS39" s="142">
        <f>_xlfn.STDEV.S(CP39:CP40)</f>
        <v>5.6568542494923955E-4</v>
      </c>
      <c r="CT39" s="97">
        <f t="shared" si="9"/>
        <v>7.6696009699014294</v>
      </c>
      <c r="CU39" s="117">
        <f>AVERAGE(CT39,CT40)</f>
        <v>7.5641769015866327</v>
      </c>
      <c r="CV39" s="117">
        <f>_xlfn.STDEV.S(CT39:CT40)</f>
        <v>0.14909214721133313</v>
      </c>
      <c r="CW39" s="98">
        <f>(CT39/$G39)*100</f>
        <v>119.09959072305594</v>
      </c>
      <c r="CX39" s="118">
        <f>AVERAGE(CW39:CW40)</f>
        <v>117.46248294679401</v>
      </c>
      <c r="CY39" s="117">
        <f>_xlfn.STDEV.S(CW39:CW40)</f>
        <v>2.3152200202560871</v>
      </c>
      <c r="CZ39">
        <v>3.2599999999999997E-2</v>
      </c>
      <c r="DA39" s="37">
        <v>1.5972222222222221E-3</v>
      </c>
      <c r="DB39" s="120">
        <f t="shared" ref="DB39" si="184">AVERAGE(CZ39,CZ40,CZ41)</f>
        <v>3.216666666666667E-2</v>
      </c>
      <c r="DC39" s="124">
        <f t="shared" ref="DC39" si="185">_xlfn.STDEV.S(CZ39:CZ41)</f>
        <v>7.5055534994651098E-4</v>
      </c>
      <c r="DD39" s="80">
        <f t="shared" si="10"/>
        <v>8.5920615676558967</v>
      </c>
      <c r="DE39" s="111">
        <f>AVERAGE(DD39,DD40,DD41)</f>
        <v>8.4778521603148675</v>
      </c>
      <c r="DF39" s="111">
        <f>_xlfn.STDEV.S(DD39:DD41)</f>
        <v>0.19781649621699238</v>
      </c>
      <c r="DG39" s="42">
        <f>(DD39/$G39)*100</f>
        <v>133.42428376534789</v>
      </c>
      <c r="DH39" s="112">
        <f>AVERAGE(DG39:DG41)</f>
        <v>131.65075034106414</v>
      </c>
      <c r="DI39" s="111">
        <f t="shared" ref="DI39" si="186">_xlfn.STDEV.S(DG39:DG41)</f>
        <v>3.0718499997810911</v>
      </c>
      <c r="DJ39">
        <v>1.14E-2</v>
      </c>
      <c r="DK39" s="37">
        <v>3.7268518518518514E-3</v>
      </c>
      <c r="DL39" s="114">
        <f t="shared" ref="DL39" si="187">AVERAGE(DJ39,DJ40,DJ41)</f>
        <v>1.2266666666666667E-2</v>
      </c>
      <c r="DM39" s="124">
        <f t="shared" ref="DM39" si="188">_xlfn.STDEV.S(DJ39:DJ41)</f>
        <v>1.0969655114602885E-3</v>
      </c>
      <c r="DN39" s="80">
        <f t="shared" si="11"/>
        <v>3.004585946971694</v>
      </c>
      <c r="DO39" s="111">
        <f>AVERAGE(DN39,DN40,DN41)</f>
        <v>3.2330047616537527</v>
      </c>
      <c r="DP39" s="111">
        <f>_xlfn.STDEV.S(DN39:DN41)</f>
        <v>0.28911641754791201</v>
      </c>
      <c r="DQ39" s="42">
        <f>(DN39/$G39)*100</f>
        <v>46.657571623465216</v>
      </c>
      <c r="DR39" s="112">
        <f>AVERAGE(DQ39:DQ41)</f>
        <v>50.204638472032741</v>
      </c>
      <c r="DS39" s="111">
        <f t="shared" ref="DS39" si="189">_xlfn.STDEV.S(DQ39:DQ41)</f>
        <v>4.4896269227569769</v>
      </c>
      <c r="DT39">
        <v>1.17E-2</v>
      </c>
      <c r="DU39" s="37">
        <v>3.1944444444444442E-3</v>
      </c>
      <c r="DV39" s="114">
        <f t="shared" ref="DV39" si="190">AVERAGE(DT39,DT40,DT41)</f>
        <v>1.2166666666666666E-2</v>
      </c>
      <c r="DW39" s="124">
        <f t="shared" ref="DW39" si="191">_xlfn.STDEV.S(DT39:DT41)</f>
        <v>5.0332229568471624E-4</v>
      </c>
      <c r="DX39" s="80">
        <f t="shared" si="12"/>
        <v>3.0836539982077911</v>
      </c>
      <c r="DY39" s="111">
        <f>AVERAGE(DX39,DX40,DX41)</f>
        <v>3.2066487445750531</v>
      </c>
      <c r="DZ39" s="111">
        <f>_xlfn.STDEV.S(DX39:DX41)</f>
        <v>0.13265571021156397</v>
      </c>
      <c r="EA39" s="42">
        <f>(DX39/$G39)*100</f>
        <v>47.885402455661669</v>
      </c>
      <c r="EB39" s="112">
        <f>AVERAGE(EA39:EA41)</f>
        <v>49.795361527967259</v>
      </c>
      <c r="EC39" s="111">
        <f t="shared" ref="EC39" si="192">_xlfn.STDEV.S(EA39:EA41)</f>
        <v>2.0599821105786447</v>
      </c>
      <c r="ED39" s="125"/>
      <c r="EE39" s="125"/>
    </row>
    <row r="40" spans="1:135" x14ac:dyDescent="0.25">
      <c r="A40" s="150"/>
      <c r="B40">
        <v>2.47E-2</v>
      </c>
      <c r="C40" s="37">
        <v>1.3310185185185185E-3</v>
      </c>
      <c r="D40" s="114"/>
      <c r="E40" s="124"/>
      <c r="F40" s="80">
        <f t="shared" si="175"/>
        <v>6.5099362184386695</v>
      </c>
      <c r="G40" s="111"/>
      <c r="H40" s="111"/>
      <c r="I40" s="42">
        <f t="shared" si="176"/>
        <v>100</v>
      </c>
      <c r="J40" s="112"/>
      <c r="K40" s="111"/>
      <c r="L40" s="80"/>
      <c r="M40" s="81"/>
      <c r="N40" s="48"/>
      <c r="O40" s="38">
        <v>3.3300000000000003E-2</v>
      </c>
      <c r="P40" s="37">
        <v>1.3310185185185185E-3</v>
      </c>
      <c r="Q40" s="120"/>
      <c r="R40" s="121"/>
      <c r="S40" s="91">
        <f t="shared" si="177"/>
        <v>8.7765536872067891</v>
      </c>
      <c r="T40" s="111"/>
      <c r="U40" s="111"/>
      <c r="V40" s="92">
        <f>(S40/$G39)*100</f>
        <v>136.28922237380627</v>
      </c>
      <c r="W40" s="112"/>
      <c r="X40" s="111"/>
      <c r="Y40" s="81"/>
      <c r="Z40" s="81"/>
      <c r="AA40" s="48"/>
      <c r="AB40">
        <v>3.0499999999999999E-2</v>
      </c>
      <c r="AC40" s="37">
        <v>1.5972222222222221E-3</v>
      </c>
      <c r="AD40" s="120"/>
      <c r="AE40" s="121"/>
      <c r="AF40" s="80">
        <f t="shared" si="3"/>
        <v>8.0385852090032142</v>
      </c>
      <c r="AG40" s="111"/>
      <c r="AH40" s="111"/>
      <c r="AI40" s="42">
        <f>(AF40/$G39)*100</f>
        <v>124.82946793997269</v>
      </c>
      <c r="AJ40" s="112"/>
      <c r="AK40" s="111"/>
      <c r="AL40" s="81"/>
      <c r="AM40" s="81"/>
      <c r="AN40" s="48"/>
      <c r="AO40">
        <v>3.0599999999999999E-2</v>
      </c>
      <c r="AP40" s="37">
        <v>1.5972222222222221E-3</v>
      </c>
      <c r="AQ40" s="120"/>
      <c r="AR40" s="121"/>
      <c r="AS40" s="80">
        <f t="shared" si="4"/>
        <v>8.0649412260819151</v>
      </c>
      <c r="AT40" s="111"/>
      <c r="AU40" s="111"/>
      <c r="AV40" s="42">
        <f>(AS40/$G39)*100</f>
        <v>125.23874488403821</v>
      </c>
      <c r="AW40" s="112"/>
      <c r="AX40" s="111"/>
      <c r="AY40" s="81"/>
      <c r="AZ40" s="81"/>
      <c r="BA40" s="48"/>
      <c r="BB40">
        <v>2.87E-2</v>
      </c>
      <c r="BC40" s="37">
        <v>1.8634259259259261E-3</v>
      </c>
      <c r="BD40" s="120"/>
      <c r="BE40" s="121"/>
      <c r="BF40" s="80">
        <f t="shared" si="5"/>
        <v>7.5641769015866327</v>
      </c>
      <c r="BG40" s="111"/>
      <c r="BH40" s="111"/>
      <c r="BI40" s="42">
        <f>(BF40/$G39)*100</f>
        <v>117.462482946794</v>
      </c>
      <c r="BJ40" s="112"/>
      <c r="BK40" s="111"/>
      <c r="BL40">
        <v>3.27E-2</v>
      </c>
      <c r="BM40" s="37">
        <v>1.3310185185185185E-3</v>
      </c>
      <c r="BN40" s="120"/>
      <c r="BO40" s="121"/>
      <c r="BP40" s="80">
        <f t="shared" si="6"/>
        <v>8.6184175847345958</v>
      </c>
      <c r="BQ40" s="111"/>
      <c r="BR40" s="111"/>
      <c r="BS40" s="42">
        <f>(BP40/$G39)*100</f>
        <v>133.8335607094134</v>
      </c>
      <c r="BT40" s="112"/>
      <c r="BU40" s="111"/>
      <c r="BV40">
        <v>3.8600000000000002E-2</v>
      </c>
      <c r="BW40" s="37">
        <v>1.3310185185185185E-3</v>
      </c>
      <c r="BX40" s="120"/>
      <c r="BY40" s="121"/>
      <c r="BZ40" s="80">
        <f t="shared" si="7"/>
        <v>10.173422592377841</v>
      </c>
      <c r="CA40" s="111"/>
      <c r="CB40" s="111"/>
      <c r="CC40" s="42">
        <f>(BZ40/$G39)*100</f>
        <v>157.98090040927696</v>
      </c>
      <c r="CD40" s="112"/>
      <c r="CE40" s="111"/>
      <c r="CF40">
        <v>3.9699999999999999E-2</v>
      </c>
      <c r="CG40" s="37">
        <v>1.3310185185185185E-3</v>
      </c>
      <c r="CH40" s="120"/>
      <c r="CI40" s="126"/>
      <c r="CJ40" s="80">
        <f t="shared" si="8"/>
        <v>10.463338780243529</v>
      </c>
      <c r="CK40" s="111"/>
      <c r="CL40" s="111"/>
      <c r="CM40" s="42">
        <f>(CJ40/$G39)*100</f>
        <v>162.48294679399726</v>
      </c>
      <c r="CN40" s="112"/>
      <c r="CO40" s="117"/>
      <c r="CP40" s="99">
        <v>2.8299999999999999E-2</v>
      </c>
      <c r="CQ40" s="96">
        <v>1.0648148148148147E-3</v>
      </c>
      <c r="CR40" s="131"/>
      <c r="CS40" s="142"/>
      <c r="CT40" s="97">
        <f t="shared" si="9"/>
        <v>7.458752833271836</v>
      </c>
      <c r="CU40" s="117"/>
      <c r="CV40" s="117"/>
      <c r="CW40" s="98">
        <f>(CT40/$G39)*100</f>
        <v>115.82537517053207</v>
      </c>
      <c r="CX40" s="118"/>
      <c r="CY40" s="117"/>
      <c r="CZ40">
        <v>3.2599999999999997E-2</v>
      </c>
      <c r="DA40" s="37">
        <v>1.5972222222222221E-3</v>
      </c>
      <c r="DB40" s="120"/>
      <c r="DC40" s="124"/>
      <c r="DD40" s="80">
        <f t="shared" si="10"/>
        <v>8.5920615676558967</v>
      </c>
      <c r="DE40" s="111"/>
      <c r="DF40" s="111"/>
      <c r="DG40" s="42">
        <f>(DD40/$G39)*100</f>
        <v>133.42428376534789</v>
      </c>
      <c r="DH40" s="112"/>
      <c r="DI40" s="111"/>
      <c r="DJ40">
        <v>1.35E-2</v>
      </c>
      <c r="DK40" s="37">
        <v>3.7268518518518514E-3</v>
      </c>
      <c r="DL40" s="114"/>
      <c r="DM40" s="124"/>
      <c r="DN40" s="80">
        <f t="shared" si="11"/>
        <v>3.5580623056243739</v>
      </c>
      <c r="DO40" s="111"/>
      <c r="DP40" s="111"/>
      <c r="DQ40" s="42">
        <f>(DN40/$G39)*100</f>
        <v>55.252387448840381</v>
      </c>
      <c r="DR40" s="112"/>
      <c r="DS40" s="111"/>
      <c r="DT40">
        <v>1.2699999999999999E-2</v>
      </c>
      <c r="DU40" s="37">
        <v>3.1944444444444442E-3</v>
      </c>
      <c r="DV40" s="114"/>
      <c r="DW40" s="124"/>
      <c r="DX40" s="80">
        <f t="shared" si="12"/>
        <v>3.3472141689947814</v>
      </c>
      <c r="DY40" s="111"/>
      <c r="DZ40" s="111"/>
      <c r="EA40" s="42">
        <f>(DX40/$G39)*100</f>
        <v>51.978171896316503</v>
      </c>
      <c r="EB40" s="112"/>
      <c r="EC40" s="111"/>
      <c r="ED40" s="125"/>
      <c r="EE40" s="125"/>
    </row>
    <row r="41" spans="1:135" x14ac:dyDescent="0.25">
      <c r="A41" s="150"/>
      <c r="B41">
        <v>2.4500000000000001E-2</v>
      </c>
      <c r="C41" s="37">
        <v>1.3310185185185185E-3</v>
      </c>
      <c r="D41" s="114"/>
      <c r="E41" s="124"/>
      <c r="F41" s="80">
        <f t="shared" si="175"/>
        <v>6.4572241842812721</v>
      </c>
      <c r="G41" s="111"/>
      <c r="H41" s="111"/>
      <c r="I41" s="42">
        <f t="shared" si="176"/>
        <v>100</v>
      </c>
      <c r="J41" s="112"/>
      <c r="K41" s="111"/>
      <c r="L41" s="80"/>
      <c r="M41" s="81"/>
      <c r="N41" s="48"/>
      <c r="O41">
        <v>2.9000000000000001E-2</v>
      </c>
      <c r="P41" s="37">
        <v>1.3310185185185185E-3</v>
      </c>
      <c r="Q41" s="120"/>
      <c r="R41" s="121"/>
      <c r="S41" s="80">
        <f t="shared" si="177"/>
        <v>7.6432449528227293</v>
      </c>
      <c r="T41" s="111"/>
      <c r="U41" s="111"/>
      <c r="V41" s="42">
        <f>(S41/$G39)*100</f>
        <v>118.69031377899044</v>
      </c>
      <c r="W41" s="112"/>
      <c r="X41" s="111"/>
      <c r="Y41" s="81"/>
      <c r="Z41" s="81"/>
      <c r="AA41" s="48"/>
      <c r="AB41">
        <v>2.9899999999999999E-2</v>
      </c>
      <c r="AC41" s="37">
        <v>1.5972222222222221E-3</v>
      </c>
      <c r="AD41" s="120"/>
      <c r="AE41" s="121"/>
      <c r="AF41" s="80">
        <f t="shared" si="3"/>
        <v>7.8804491065310209</v>
      </c>
      <c r="AG41" s="111"/>
      <c r="AH41" s="111"/>
      <c r="AI41" s="42">
        <f>(AF41/$G39)*100</f>
        <v>122.37380627557981</v>
      </c>
      <c r="AJ41" s="112"/>
      <c r="AK41" s="111"/>
      <c r="AL41" s="81"/>
      <c r="AM41" s="81"/>
      <c r="AN41" s="48"/>
      <c r="AO41">
        <v>2.8299999999999999E-2</v>
      </c>
      <c r="AP41" s="37">
        <v>1.5972222222222221E-3</v>
      </c>
      <c r="AQ41" s="120"/>
      <c r="AR41" s="121"/>
      <c r="AS41" s="80">
        <f t="shared" si="4"/>
        <v>7.458752833271836</v>
      </c>
      <c r="AT41" s="111"/>
      <c r="AU41" s="111"/>
      <c r="AV41" s="42">
        <f>(AS41/$G39)*100</f>
        <v>115.82537517053207</v>
      </c>
      <c r="AW41" s="112"/>
      <c r="AX41" s="111"/>
      <c r="AY41" s="81"/>
      <c r="AZ41" s="81"/>
      <c r="BA41" s="48"/>
      <c r="BB41">
        <v>2.6100000000000002E-2</v>
      </c>
      <c r="BC41" s="37">
        <v>1.8634259259259261E-3</v>
      </c>
      <c r="BD41" s="120"/>
      <c r="BE41" s="121"/>
      <c r="BF41" s="80">
        <f t="shared" si="5"/>
        <v>6.878920457540457</v>
      </c>
      <c r="BG41" s="111"/>
      <c r="BH41" s="111"/>
      <c r="BI41" s="42">
        <f>(BF41/$G39)*100</f>
        <v>106.82128240109141</v>
      </c>
      <c r="BJ41" s="112"/>
      <c r="BK41" s="111"/>
      <c r="BL41">
        <v>3.1899999999999998E-2</v>
      </c>
      <c r="BM41" s="37">
        <v>1.3310185185185185E-3</v>
      </c>
      <c r="BN41" s="120"/>
      <c r="BO41" s="121"/>
      <c r="BP41" s="80">
        <f t="shared" si="6"/>
        <v>8.4075694481050025</v>
      </c>
      <c r="BQ41" s="111"/>
      <c r="BR41" s="111"/>
      <c r="BS41" s="42">
        <f>(BP41/$G39)*100</f>
        <v>130.55934515688949</v>
      </c>
      <c r="BT41" s="112"/>
      <c r="BU41" s="111"/>
      <c r="BV41">
        <v>3.7199999999999997E-2</v>
      </c>
      <c r="BW41" s="37">
        <v>1.3310185185185185E-3</v>
      </c>
      <c r="BX41" s="120"/>
      <c r="BY41" s="121"/>
      <c r="BZ41" s="80">
        <f t="shared" si="7"/>
        <v>9.8044383532760531</v>
      </c>
      <c r="CA41" s="111"/>
      <c r="CB41" s="111"/>
      <c r="CC41" s="42">
        <f>(BZ41/$G39)*100</f>
        <v>152.25102319236018</v>
      </c>
      <c r="CD41" s="112"/>
      <c r="CE41" s="111"/>
      <c r="CF41">
        <v>3.6799999999999999E-2</v>
      </c>
      <c r="CG41" s="37">
        <v>1.3310185185185185E-3</v>
      </c>
      <c r="CH41" s="120"/>
      <c r="CI41" s="126"/>
      <c r="CJ41" s="80">
        <f t="shared" si="8"/>
        <v>9.6990142849612564</v>
      </c>
      <c r="CK41" s="111"/>
      <c r="CL41" s="111"/>
      <c r="CM41" s="42">
        <f>(CJ41/$G39)*100</f>
        <v>150.61391541609822</v>
      </c>
      <c r="CN41" s="112"/>
      <c r="CO41" s="117"/>
      <c r="CP41" s="100">
        <v>2.4199999999999999E-2</v>
      </c>
      <c r="CQ41" s="96">
        <v>1.0648148148148147E-3</v>
      </c>
      <c r="CR41" s="131"/>
      <c r="CS41" s="142"/>
      <c r="CT41" s="101">
        <f t="shared" si="9"/>
        <v>6.3781561330451746</v>
      </c>
      <c r="CU41" s="117"/>
      <c r="CV41" s="117"/>
      <c r="CW41" s="102">
        <f>(CT41/$G39)*100</f>
        <v>99.045020463847209</v>
      </c>
      <c r="CX41" s="118"/>
      <c r="CY41" s="117"/>
      <c r="CZ41">
        <v>3.1300000000000001E-2</v>
      </c>
      <c r="DA41" s="37">
        <v>1.5972222222222221E-3</v>
      </c>
      <c r="DB41" s="120"/>
      <c r="DC41" s="124"/>
      <c r="DD41" s="80">
        <f t="shared" si="10"/>
        <v>8.2494333456328093</v>
      </c>
      <c r="DE41" s="111"/>
      <c r="DF41" s="111"/>
      <c r="DG41" s="42">
        <f>(DD41/$G39)*100</f>
        <v>128.1036834924966</v>
      </c>
      <c r="DH41" s="112"/>
      <c r="DI41" s="111"/>
      <c r="DJ41">
        <v>1.1900000000000001E-2</v>
      </c>
      <c r="DK41" s="37">
        <v>3.7268518518518514E-3</v>
      </c>
      <c r="DL41" s="114"/>
      <c r="DM41" s="124"/>
      <c r="DN41" s="80">
        <f t="shared" si="11"/>
        <v>3.1363660323651894</v>
      </c>
      <c r="DO41" s="111"/>
      <c r="DP41" s="111"/>
      <c r="DQ41" s="42">
        <f>(DN41/$G39)*100</f>
        <v>48.70395634379264</v>
      </c>
      <c r="DR41" s="112"/>
      <c r="DS41" s="111"/>
      <c r="DT41">
        <v>1.21E-2</v>
      </c>
      <c r="DU41" s="37">
        <v>3.1944444444444442E-3</v>
      </c>
      <c r="DV41" s="114"/>
      <c r="DW41" s="124"/>
      <c r="DX41" s="80">
        <f t="shared" si="12"/>
        <v>3.1890780665225873</v>
      </c>
      <c r="DY41" s="111"/>
      <c r="DZ41" s="111"/>
      <c r="EA41" s="42">
        <f>(DX41/$G39)*100</f>
        <v>49.522510231923604</v>
      </c>
      <c r="EB41" s="112"/>
      <c r="EC41" s="111"/>
      <c r="ED41" s="125"/>
      <c r="EE41" s="125"/>
    </row>
    <row r="42" spans="1:135" x14ac:dyDescent="0.25">
      <c r="A42" s="162" t="s">
        <v>35</v>
      </c>
      <c r="B42"/>
      <c r="C42"/>
      <c r="D42" s="114" t="e">
        <f>AVERAGE(B42,B43,B44)</f>
        <v>#DIV/0!</v>
      </c>
      <c r="E42" s="124" t="e">
        <f>_xlfn.STDEV.S(B42:B44)</f>
        <v>#DIV/0!</v>
      </c>
      <c r="F42" s="80">
        <f t="shared" si="175"/>
        <v>0</v>
      </c>
      <c r="G42" s="111">
        <f>AVERAGE(F42,F43,F44)</f>
        <v>0</v>
      </c>
      <c r="H42" s="111">
        <f>_xlfn.STDEV.S(F42:F44)</f>
        <v>0</v>
      </c>
      <c r="I42" s="42" t="e">
        <f t="shared" si="176"/>
        <v>#DIV/0!</v>
      </c>
      <c r="J42" s="112" t="e">
        <f>AVERAGE(I42:I44)</f>
        <v>#DIV/0!</v>
      </c>
      <c r="K42" s="111" t="e">
        <f>_xlfn.STDEV.S(I42:I44)</f>
        <v>#DIV/0!</v>
      </c>
      <c r="L42" s="80"/>
      <c r="M42" s="81"/>
      <c r="N42" s="48"/>
      <c r="O42"/>
      <c r="P42"/>
      <c r="Q42" s="120" t="e">
        <f>AVERAGE(O42,O43,O44)</f>
        <v>#DIV/0!</v>
      </c>
      <c r="R42" s="121" t="e">
        <f>_xlfn.STDEV.S(O42:O44)</f>
        <v>#DIV/0!</v>
      </c>
      <c r="S42" s="80">
        <f t="shared" si="177"/>
        <v>0</v>
      </c>
      <c r="T42" s="111">
        <f>AVERAGE(S42,S43,S44)</f>
        <v>0</v>
      </c>
      <c r="U42" s="111">
        <f>_xlfn.STDEV.S(S42:S44)</f>
        <v>0</v>
      </c>
      <c r="V42" s="42" t="e">
        <f>(S42/$G42)*100</f>
        <v>#DIV/0!</v>
      </c>
      <c r="W42" s="112" t="e">
        <f>AVERAGE(V42:V44)</f>
        <v>#DIV/0!</v>
      </c>
      <c r="X42" s="111" t="e">
        <f>_xlfn.STDEV.S(V42:V44)</f>
        <v>#DIV/0!</v>
      </c>
      <c r="Y42" s="81"/>
      <c r="Z42" s="81"/>
      <c r="AA42" s="48"/>
      <c r="AB42"/>
      <c r="AC42"/>
      <c r="AD42" s="120" t="e">
        <f t="shared" ref="AD42" si="193">AVERAGE(AB42,AB43,AB44)</f>
        <v>#DIV/0!</v>
      </c>
      <c r="AE42" s="121" t="e">
        <f t="shared" ref="AE42" si="194">_xlfn.STDEV.S(AB42:AB44)</f>
        <v>#DIV/0!</v>
      </c>
      <c r="AF42" s="80">
        <f t="shared" si="3"/>
        <v>0</v>
      </c>
      <c r="AG42" s="111">
        <f>AVERAGE(AF42,AF43,AF44)</f>
        <v>0</v>
      </c>
      <c r="AH42" s="111">
        <f>_xlfn.STDEV.S(AF42:AF44)</f>
        <v>0</v>
      </c>
      <c r="AI42" s="42" t="e">
        <f>(AF42/$G42)*100</f>
        <v>#DIV/0!</v>
      </c>
      <c r="AJ42" s="112" t="e">
        <f t="shared" ref="AJ42" si="195">AVERAGE(AI42:AI44)</f>
        <v>#DIV/0!</v>
      </c>
      <c r="AK42" s="111" t="e">
        <f t="shared" ref="AK42" si="196">_xlfn.STDEV.S(AI42:AI44)</f>
        <v>#DIV/0!</v>
      </c>
      <c r="AL42" s="81"/>
      <c r="AM42" s="81"/>
      <c r="AN42" s="48"/>
      <c r="AO42"/>
      <c r="AP42"/>
      <c r="AQ42" s="120" t="e">
        <f t="shared" ref="AQ42" si="197">AVERAGE(AO42,AO43,AO44)</f>
        <v>#DIV/0!</v>
      </c>
      <c r="AR42" s="121" t="e">
        <f t="shared" ref="AR42" si="198">_xlfn.STDEV.S(AO42:AO44)</f>
        <v>#DIV/0!</v>
      </c>
      <c r="AS42" s="80">
        <f t="shared" si="4"/>
        <v>0</v>
      </c>
      <c r="AT42" s="111">
        <f>AVERAGE(AS42,AS43,AS44)</f>
        <v>0</v>
      </c>
      <c r="AU42" s="111">
        <f>_xlfn.STDEV.S(AS42:AS44)</f>
        <v>0</v>
      </c>
      <c r="AV42" s="42" t="e">
        <f>(AS42/$G42)*100</f>
        <v>#DIV/0!</v>
      </c>
      <c r="AW42" s="112" t="e">
        <f t="shared" ref="AW42" si="199">AVERAGE(AV42:AV44)</f>
        <v>#DIV/0!</v>
      </c>
      <c r="AX42" s="111" t="e">
        <f t="shared" ref="AX42" si="200">_xlfn.STDEV.S(AV42:AV44)</f>
        <v>#DIV/0!</v>
      </c>
      <c r="AY42" s="81"/>
      <c r="AZ42" s="81"/>
      <c r="BA42" s="48"/>
      <c r="BB42"/>
      <c r="BC42"/>
      <c r="BD42" s="120" t="e">
        <f t="shared" ref="BD42" si="201">AVERAGE(BB42,BB43,BB44)</f>
        <v>#DIV/0!</v>
      </c>
      <c r="BE42" s="121" t="e">
        <f t="shared" ref="BE42" si="202">_xlfn.STDEV.S(BB42:BB44)</f>
        <v>#DIV/0!</v>
      </c>
      <c r="BF42" s="80">
        <f t="shared" si="5"/>
        <v>0</v>
      </c>
      <c r="BG42" s="111">
        <f>AVERAGE(BF42,BF43,BF44)</f>
        <v>0</v>
      </c>
      <c r="BH42" s="111">
        <f>_xlfn.STDEV.S(BF42:BF44)</f>
        <v>0</v>
      </c>
      <c r="BI42" s="42" t="e">
        <f>(BF42/$G42)*100</f>
        <v>#DIV/0!</v>
      </c>
      <c r="BJ42" s="112" t="e">
        <f t="shared" ref="BJ42" si="203">AVERAGE(BI42:BI44)</f>
        <v>#DIV/0!</v>
      </c>
      <c r="BK42" s="111" t="e">
        <f t="shared" ref="BK42" si="204">_xlfn.STDEV.S(BI42:BI44)</f>
        <v>#DIV/0!</v>
      </c>
      <c r="BL42"/>
      <c r="BM42"/>
      <c r="BN42" s="120" t="e">
        <f t="shared" ref="BN42" si="205">AVERAGE(BL42,BL43,BL44)</f>
        <v>#DIV/0!</v>
      </c>
      <c r="BO42" s="121" t="e">
        <f t="shared" ref="BO42" si="206">_xlfn.STDEV.S(BL42:BL44)</f>
        <v>#DIV/0!</v>
      </c>
      <c r="BP42" s="80">
        <f t="shared" si="6"/>
        <v>0</v>
      </c>
      <c r="BQ42" s="111">
        <f>AVERAGE(BP42,BP43,BP44)</f>
        <v>0</v>
      </c>
      <c r="BR42" s="111">
        <f>_xlfn.STDEV.S(BP42:BP44)</f>
        <v>0</v>
      </c>
      <c r="BS42" s="42" t="e">
        <f>(BP42/$G42)*100</f>
        <v>#DIV/0!</v>
      </c>
      <c r="BT42" s="112" t="e">
        <f t="shared" ref="BT42" si="207">AVERAGE(BS42:BS44)</f>
        <v>#DIV/0!</v>
      </c>
      <c r="BU42" s="111" t="e">
        <f t="shared" ref="BU42" si="208">_xlfn.STDEV.S(BS42:BS44)</f>
        <v>#DIV/0!</v>
      </c>
      <c r="BV42"/>
      <c r="BW42"/>
      <c r="BX42" s="120" t="e">
        <f t="shared" ref="BX42" si="209">AVERAGE(BV42,BV43,BV44)</f>
        <v>#DIV/0!</v>
      </c>
      <c r="BY42" s="121" t="e">
        <f t="shared" ref="BY42" si="210">_xlfn.STDEV.S(BV42:BV44)</f>
        <v>#DIV/0!</v>
      </c>
      <c r="BZ42" s="80">
        <f t="shared" si="7"/>
        <v>0</v>
      </c>
      <c r="CA42" s="111">
        <f>AVERAGE(BZ42,BZ43,BZ44)</f>
        <v>0</v>
      </c>
      <c r="CB42" s="111">
        <f>_xlfn.STDEV.S(BZ42:BZ44)</f>
        <v>0</v>
      </c>
      <c r="CC42" s="42" t="e">
        <f>(BZ42/$G42)*100</f>
        <v>#DIV/0!</v>
      </c>
      <c r="CD42" s="112" t="e">
        <f t="shared" ref="CD42" si="211">AVERAGE(CC42:CC44)</f>
        <v>#DIV/0!</v>
      </c>
      <c r="CE42" s="111" t="e">
        <f t="shared" ref="CE42" si="212">_xlfn.STDEV.S(CC42:CC44)</f>
        <v>#DIV/0!</v>
      </c>
      <c r="CF42"/>
      <c r="CG42"/>
      <c r="CH42" s="120" t="e">
        <f t="shared" ref="CH42" si="213">AVERAGE(CF42,CF43,CF44)</f>
        <v>#DIV/0!</v>
      </c>
      <c r="CI42" s="126" t="e">
        <f t="shared" ref="CI42" si="214">_xlfn.STDEV.S(CF42:CF44)</f>
        <v>#DIV/0!</v>
      </c>
      <c r="CJ42" s="80">
        <f t="shared" si="8"/>
        <v>0</v>
      </c>
      <c r="CK42" s="111">
        <f>AVERAGE(CJ42,CJ43,CJ44)</f>
        <v>0</v>
      </c>
      <c r="CL42" s="111">
        <f>_xlfn.STDEV.S(CJ42:CJ44)</f>
        <v>0</v>
      </c>
      <c r="CM42" s="42" t="e">
        <f>(CJ42/$G42)*100</f>
        <v>#DIV/0!</v>
      </c>
      <c r="CN42" s="112" t="e">
        <f t="shared" ref="CN42" si="215">AVERAGE(CM42:CM44)</f>
        <v>#DIV/0!</v>
      </c>
      <c r="CO42" s="111" t="e">
        <f t="shared" ref="CO42" si="216">_xlfn.STDEV.S(CM42:CM44)</f>
        <v>#DIV/0!</v>
      </c>
      <c r="CP42"/>
      <c r="CQ42"/>
      <c r="CR42" s="120" t="e">
        <f t="shared" ref="CR42" si="217">AVERAGE(CP42,CP43,CP44)</f>
        <v>#DIV/0!</v>
      </c>
      <c r="CS42" s="126" t="e">
        <f t="shared" ref="CS42" si="218">_xlfn.STDEV.S(CP42:CP44)</f>
        <v>#DIV/0!</v>
      </c>
      <c r="CT42" s="80">
        <f t="shared" si="9"/>
        <v>0</v>
      </c>
      <c r="CU42" s="111">
        <f>AVERAGE(CT42,CT43,CT44)</f>
        <v>0</v>
      </c>
      <c r="CV42" s="111">
        <f>_xlfn.STDEV.S(CT42:CT44)</f>
        <v>0</v>
      </c>
      <c r="CW42" s="42" t="e">
        <f>(CT42/$G42)*100</f>
        <v>#DIV/0!</v>
      </c>
      <c r="CX42" s="112" t="e">
        <f t="shared" ref="CX42" si="219">AVERAGE(CW42:CW44)</f>
        <v>#DIV/0!</v>
      </c>
      <c r="CY42" s="111" t="e">
        <f t="shared" ref="CY42" si="220">_xlfn.STDEV.S(CW42:CW44)</f>
        <v>#DIV/0!</v>
      </c>
      <c r="CZ42"/>
      <c r="DA42"/>
      <c r="DB42" s="120" t="e">
        <f t="shared" ref="DB42" si="221">AVERAGE(CZ42,CZ43,CZ44)</f>
        <v>#DIV/0!</v>
      </c>
      <c r="DC42" s="124" t="e">
        <f t="shared" ref="DC42" si="222">_xlfn.STDEV.S(CZ42:CZ44)</f>
        <v>#DIV/0!</v>
      </c>
      <c r="DD42" s="80">
        <f t="shared" si="10"/>
        <v>0</v>
      </c>
      <c r="DE42" s="111">
        <f>AVERAGE(DD42,DD43,DD44)</f>
        <v>0</v>
      </c>
      <c r="DF42" s="111">
        <f>_xlfn.STDEV.S(DD42:DD44)</f>
        <v>0</v>
      </c>
      <c r="DG42" s="42" t="e">
        <f>(DD42/$G42)*100</f>
        <v>#DIV/0!</v>
      </c>
      <c r="DH42" s="112" t="e">
        <f t="shared" ref="DH42" si="223">AVERAGE(DG42:DG44)</f>
        <v>#DIV/0!</v>
      </c>
      <c r="DI42" s="111" t="e">
        <f t="shared" ref="DI42" si="224">_xlfn.STDEV.S(DG42:DG44)</f>
        <v>#DIV/0!</v>
      </c>
      <c r="DJ42"/>
      <c r="DK42"/>
      <c r="DL42" s="114" t="e">
        <f t="shared" ref="DL42" si="225">AVERAGE(DJ42,DJ43,DJ44)</f>
        <v>#DIV/0!</v>
      </c>
      <c r="DM42" s="124" t="e">
        <f t="shared" ref="DM42" si="226">_xlfn.STDEV.S(DJ42:DJ44)</f>
        <v>#DIV/0!</v>
      </c>
      <c r="DN42" s="80">
        <f t="shared" si="11"/>
        <v>0</v>
      </c>
      <c r="DO42" s="111">
        <f>AVERAGE(DN42,DN43,DN44)</f>
        <v>0</v>
      </c>
      <c r="DP42" s="111">
        <f>_xlfn.STDEV.S(DN42:DN44)</f>
        <v>0</v>
      </c>
      <c r="DQ42" s="42" t="e">
        <f>(DN42/$G42)*100</f>
        <v>#DIV/0!</v>
      </c>
      <c r="DR42" s="112" t="e">
        <f t="shared" ref="DR42" si="227">AVERAGE(DQ42:DQ44)</f>
        <v>#DIV/0!</v>
      </c>
      <c r="DS42" s="111" t="e">
        <f t="shared" ref="DS42" si="228">_xlfn.STDEV.S(DQ42:DQ44)</f>
        <v>#DIV/0!</v>
      </c>
      <c r="DT42"/>
      <c r="DU42"/>
      <c r="DV42" s="114" t="e">
        <f t="shared" ref="DV42" si="229">AVERAGE(DT42,DT43,DT44)</f>
        <v>#DIV/0!</v>
      </c>
      <c r="DW42" s="124" t="e">
        <f t="shared" ref="DW42" si="230">_xlfn.STDEV.S(DT42:DT44)</f>
        <v>#DIV/0!</v>
      </c>
      <c r="DX42" s="80">
        <f t="shared" si="12"/>
        <v>0</v>
      </c>
      <c r="DY42" s="111">
        <f>AVERAGE(DX42,DX43,DX44)</f>
        <v>0</v>
      </c>
      <c r="DZ42" s="111">
        <f>_xlfn.STDEV.S(DX42:DX44)</f>
        <v>0</v>
      </c>
      <c r="EA42" s="42" t="e">
        <f>(DX42/$G42)*100</f>
        <v>#DIV/0!</v>
      </c>
      <c r="EB42" s="112" t="e">
        <f t="shared" ref="EB42" si="231">AVERAGE(EA42:EA44)</f>
        <v>#DIV/0!</v>
      </c>
      <c r="EC42" s="111" t="e">
        <f t="shared" ref="EC42" si="232">_xlfn.STDEV.S(EA42:EA44)</f>
        <v>#DIV/0!</v>
      </c>
      <c r="ED42" s="125"/>
      <c r="EE42" s="125"/>
    </row>
    <row r="43" spans="1:135" x14ac:dyDescent="0.25">
      <c r="A43" s="162"/>
      <c r="B43"/>
      <c r="C43"/>
      <c r="D43" s="114"/>
      <c r="E43" s="124"/>
      <c r="F43" s="80">
        <f t="shared" si="175"/>
        <v>0</v>
      </c>
      <c r="G43" s="111"/>
      <c r="H43" s="111"/>
      <c r="I43" s="42" t="e">
        <f t="shared" si="176"/>
        <v>#DIV/0!</v>
      </c>
      <c r="J43" s="112"/>
      <c r="K43" s="111"/>
      <c r="L43" s="80"/>
      <c r="M43" s="81"/>
      <c r="N43" s="48"/>
      <c r="O43"/>
      <c r="P43"/>
      <c r="Q43" s="120"/>
      <c r="R43" s="121"/>
      <c r="S43" s="80">
        <f t="shared" si="177"/>
        <v>0</v>
      </c>
      <c r="T43" s="111"/>
      <c r="U43" s="111"/>
      <c r="V43" s="42" t="e">
        <f>(S43/$G42)*100</f>
        <v>#DIV/0!</v>
      </c>
      <c r="W43" s="112"/>
      <c r="X43" s="111"/>
      <c r="Y43" s="81"/>
      <c r="Z43" s="81"/>
      <c r="AA43" s="48"/>
      <c r="AB43"/>
      <c r="AC43"/>
      <c r="AD43" s="120"/>
      <c r="AE43" s="121"/>
      <c r="AF43" s="80">
        <f t="shared" si="3"/>
        <v>0</v>
      </c>
      <c r="AG43" s="111"/>
      <c r="AH43" s="111"/>
      <c r="AI43" s="42" t="e">
        <f>(AF43/$G42)*100</f>
        <v>#DIV/0!</v>
      </c>
      <c r="AJ43" s="112"/>
      <c r="AK43" s="111"/>
      <c r="AL43" s="81"/>
      <c r="AM43" s="81"/>
      <c r="AN43" s="48"/>
      <c r="AO43"/>
      <c r="AP43"/>
      <c r="AQ43" s="120"/>
      <c r="AR43" s="121"/>
      <c r="AS43" s="80">
        <f t="shared" si="4"/>
        <v>0</v>
      </c>
      <c r="AT43" s="111"/>
      <c r="AU43" s="111"/>
      <c r="AV43" s="42" t="e">
        <f>(AS43/$G42)*100</f>
        <v>#DIV/0!</v>
      </c>
      <c r="AW43" s="112"/>
      <c r="AX43" s="111"/>
      <c r="AY43" s="81"/>
      <c r="AZ43" s="81"/>
      <c r="BA43" s="48"/>
      <c r="BB43"/>
      <c r="BC43"/>
      <c r="BD43" s="120"/>
      <c r="BE43" s="121"/>
      <c r="BF43" s="80">
        <f t="shared" si="5"/>
        <v>0</v>
      </c>
      <c r="BG43" s="111"/>
      <c r="BH43" s="111"/>
      <c r="BI43" s="42" t="e">
        <f>(BF43/$G42)*100</f>
        <v>#DIV/0!</v>
      </c>
      <c r="BJ43" s="112"/>
      <c r="BK43" s="111"/>
      <c r="BL43"/>
      <c r="BM43"/>
      <c r="BN43" s="120"/>
      <c r="BO43" s="121"/>
      <c r="BP43" s="80">
        <f t="shared" si="6"/>
        <v>0</v>
      </c>
      <c r="BQ43" s="111"/>
      <c r="BR43" s="111"/>
      <c r="BS43" s="42" t="e">
        <f>(BP43/$G42)*100</f>
        <v>#DIV/0!</v>
      </c>
      <c r="BT43" s="112"/>
      <c r="BU43" s="111"/>
      <c r="BV43"/>
      <c r="BW43"/>
      <c r="BX43" s="120"/>
      <c r="BY43" s="121"/>
      <c r="BZ43" s="80">
        <f t="shared" si="7"/>
        <v>0</v>
      </c>
      <c r="CA43" s="111"/>
      <c r="CB43" s="111"/>
      <c r="CC43" s="42" t="e">
        <f>(BZ43/$G42)*100</f>
        <v>#DIV/0!</v>
      </c>
      <c r="CD43" s="112"/>
      <c r="CE43" s="111"/>
      <c r="CF43"/>
      <c r="CG43"/>
      <c r="CH43" s="120"/>
      <c r="CI43" s="126"/>
      <c r="CJ43" s="80">
        <f t="shared" si="8"/>
        <v>0</v>
      </c>
      <c r="CK43" s="111"/>
      <c r="CL43" s="111"/>
      <c r="CM43" s="42" t="e">
        <f>(CJ43/$G42)*100</f>
        <v>#DIV/0!</v>
      </c>
      <c r="CN43" s="112"/>
      <c r="CO43" s="111"/>
      <c r="CP43"/>
      <c r="CQ43"/>
      <c r="CR43" s="120"/>
      <c r="CS43" s="126"/>
      <c r="CT43" s="80">
        <f t="shared" si="9"/>
        <v>0</v>
      </c>
      <c r="CU43" s="111"/>
      <c r="CV43" s="111"/>
      <c r="CW43" s="42" t="e">
        <f>(CT43/$G42)*100</f>
        <v>#DIV/0!</v>
      </c>
      <c r="CX43" s="112"/>
      <c r="CY43" s="111"/>
      <c r="CZ43"/>
      <c r="DA43"/>
      <c r="DB43" s="120"/>
      <c r="DC43" s="124"/>
      <c r="DD43" s="80">
        <f t="shared" si="10"/>
        <v>0</v>
      </c>
      <c r="DE43" s="111"/>
      <c r="DF43" s="111"/>
      <c r="DG43" s="42" t="e">
        <f>(DD43/$G42)*100</f>
        <v>#DIV/0!</v>
      </c>
      <c r="DH43" s="112"/>
      <c r="DI43" s="111"/>
      <c r="DJ43"/>
      <c r="DK43"/>
      <c r="DL43" s="114"/>
      <c r="DM43" s="124"/>
      <c r="DN43" s="80">
        <f t="shared" si="11"/>
        <v>0</v>
      </c>
      <c r="DO43" s="111"/>
      <c r="DP43" s="111"/>
      <c r="DQ43" s="42" t="e">
        <f>(DN43/$G42)*100</f>
        <v>#DIV/0!</v>
      </c>
      <c r="DR43" s="112"/>
      <c r="DS43" s="111"/>
      <c r="DT43"/>
      <c r="DU43"/>
      <c r="DV43" s="114"/>
      <c r="DW43" s="124"/>
      <c r="DX43" s="80">
        <f t="shared" si="12"/>
        <v>0</v>
      </c>
      <c r="DY43" s="111"/>
      <c r="DZ43" s="111"/>
      <c r="EA43" s="42" t="e">
        <f>(DX43/$G42)*100</f>
        <v>#DIV/0!</v>
      </c>
      <c r="EB43" s="112"/>
      <c r="EC43" s="111"/>
      <c r="ED43" s="125"/>
      <c r="EE43" s="125"/>
    </row>
    <row r="44" spans="1:135" x14ac:dyDescent="0.25">
      <c r="A44" s="162"/>
      <c r="B44"/>
      <c r="C44"/>
      <c r="D44" s="114"/>
      <c r="E44" s="124"/>
      <c r="F44" s="80">
        <f t="shared" si="175"/>
        <v>0</v>
      </c>
      <c r="G44" s="111"/>
      <c r="H44" s="111"/>
      <c r="I44" s="42" t="e">
        <f t="shared" si="176"/>
        <v>#DIV/0!</v>
      </c>
      <c r="J44" s="112"/>
      <c r="K44" s="111"/>
      <c r="L44" s="80"/>
      <c r="M44" s="81"/>
      <c r="N44" s="48"/>
      <c r="O44"/>
      <c r="P44"/>
      <c r="Q44" s="120"/>
      <c r="R44" s="121"/>
      <c r="S44" s="80">
        <f t="shared" si="177"/>
        <v>0</v>
      </c>
      <c r="T44" s="111"/>
      <c r="U44" s="111"/>
      <c r="V44" s="42" t="e">
        <f>(S44/$G42)*100</f>
        <v>#DIV/0!</v>
      </c>
      <c r="W44" s="112"/>
      <c r="X44" s="111"/>
      <c r="Y44" s="81"/>
      <c r="Z44" s="81"/>
      <c r="AA44" s="48"/>
      <c r="AB44"/>
      <c r="AC44"/>
      <c r="AD44" s="120"/>
      <c r="AE44" s="121"/>
      <c r="AF44" s="80">
        <f t="shared" si="3"/>
        <v>0</v>
      </c>
      <c r="AG44" s="111"/>
      <c r="AH44" s="111"/>
      <c r="AI44" s="42" t="e">
        <f>(AF44/$G42)*100</f>
        <v>#DIV/0!</v>
      </c>
      <c r="AJ44" s="112"/>
      <c r="AK44" s="111"/>
      <c r="AL44" s="81"/>
      <c r="AM44" s="81"/>
      <c r="AN44" s="48"/>
      <c r="AO44"/>
      <c r="AP44"/>
      <c r="AQ44" s="120"/>
      <c r="AR44" s="121"/>
      <c r="AS44" s="80">
        <f t="shared" si="4"/>
        <v>0</v>
      </c>
      <c r="AT44" s="111"/>
      <c r="AU44" s="111"/>
      <c r="AV44" s="42" t="e">
        <f>(AS44/$G42)*100</f>
        <v>#DIV/0!</v>
      </c>
      <c r="AW44" s="112"/>
      <c r="AX44" s="111"/>
      <c r="AY44" s="81"/>
      <c r="AZ44" s="81"/>
      <c r="BA44" s="48"/>
      <c r="BB44"/>
      <c r="BC44"/>
      <c r="BD44" s="120"/>
      <c r="BE44" s="121"/>
      <c r="BF44" s="80">
        <f t="shared" si="5"/>
        <v>0</v>
      </c>
      <c r="BG44" s="111"/>
      <c r="BH44" s="111"/>
      <c r="BI44" s="42" t="e">
        <f>(BF44/$G42)*100</f>
        <v>#DIV/0!</v>
      </c>
      <c r="BJ44" s="112"/>
      <c r="BK44" s="111"/>
      <c r="BL44"/>
      <c r="BM44"/>
      <c r="BN44" s="120"/>
      <c r="BO44" s="121"/>
      <c r="BP44" s="80">
        <f t="shared" si="6"/>
        <v>0</v>
      </c>
      <c r="BQ44" s="111"/>
      <c r="BR44" s="111"/>
      <c r="BS44" s="42" t="e">
        <f>(BP44/$G42)*100</f>
        <v>#DIV/0!</v>
      </c>
      <c r="BT44" s="112"/>
      <c r="BU44" s="111"/>
      <c r="BV44"/>
      <c r="BW44"/>
      <c r="BX44" s="120"/>
      <c r="BY44" s="121"/>
      <c r="BZ44" s="80">
        <f t="shared" si="7"/>
        <v>0</v>
      </c>
      <c r="CA44" s="111"/>
      <c r="CB44" s="111"/>
      <c r="CC44" s="42" t="e">
        <f>(BZ44/$G42)*100</f>
        <v>#DIV/0!</v>
      </c>
      <c r="CD44" s="112"/>
      <c r="CE44" s="111"/>
      <c r="CF44"/>
      <c r="CG44"/>
      <c r="CH44" s="120"/>
      <c r="CI44" s="126"/>
      <c r="CJ44" s="80">
        <f t="shared" si="8"/>
        <v>0</v>
      </c>
      <c r="CK44" s="111"/>
      <c r="CL44" s="111"/>
      <c r="CM44" s="42" t="e">
        <f>(CJ44/$G42)*100</f>
        <v>#DIV/0!</v>
      </c>
      <c r="CN44" s="112"/>
      <c r="CO44" s="111"/>
      <c r="CP44"/>
      <c r="CQ44"/>
      <c r="CR44" s="120"/>
      <c r="CS44" s="126"/>
      <c r="CT44" s="80">
        <f t="shared" si="9"/>
        <v>0</v>
      </c>
      <c r="CU44" s="111"/>
      <c r="CV44" s="111"/>
      <c r="CW44" s="42" t="e">
        <f>(CT44/$G42)*100</f>
        <v>#DIV/0!</v>
      </c>
      <c r="CX44" s="112"/>
      <c r="CY44" s="111"/>
      <c r="CZ44"/>
      <c r="DA44"/>
      <c r="DB44" s="120"/>
      <c r="DC44" s="124"/>
      <c r="DD44" s="80">
        <f t="shared" si="10"/>
        <v>0</v>
      </c>
      <c r="DE44" s="111"/>
      <c r="DF44" s="111"/>
      <c r="DG44" s="42" t="e">
        <f>(DD44/$G42)*100</f>
        <v>#DIV/0!</v>
      </c>
      <c r="DH44" s="112"/>
      <c r="DI44" s="111"/>
      <c r="DJ44"/>
      <c r="DK44"/>
      <c r="DL44" s="114"/>
      <c r="DM44" s="124"/>
      <c r="DN44" s="80">
        <f t="shared" si="11"/>
        <v>0</v>
      </c>
      <c r="DO44" s="111"/>
      <c r="DP44" s="111"/>
      <c r="DQ44" s="42" t="e">
        <f>(DN44/$G42)*100</f>
        <v>#DIV/0!</v>
      </c>
      <c r="DR44" s="112"/>
      <c r="DS44" s="111"/>
      <c r="DT44"/>
      <c r="DU44"/>
      <c r="DV44" s="114"/>
      <c r="DW44" s="124"/>
      <c r="DX44" s="80">
        <f t="shared" si="12"/>
        <v>0</v>
      </c>
      <c r="DY44" s="111"/>
      <c r="DZ44" s="111"/>
      <c r="EA44" s="42" t="e">
        <f>(DX44/$G42)*100</f>
        <v>#DIV/0!</v>
      </c>
      <c r="EB44" s="112"/>
      <c r="EC44" s="111"/>
      <c r="ED44" s="125"/>
      <c r="EE44" s="125"/>
    </row>
    <row r="45" spans="1:135" x14ac:dyDescent="0.25">
      <c r="A45" s="162" t="s">
        <v>36</v>
      </c>
      <c r="B45"/>
      <c r="C45"/>
      <c r="D45" s="114" t="e">
        <f>AVERAGE(B45,B46,B47)</f>
        <v>#DIV/0!</v>
      </c>
      <c r="E45" s="124" t="e">
        <f>_xlfn.STDEV.S(B45:B47)</f>
        <v>#DIV/0!</v>
      </c>
      <c r="F45" s="80">
        <f t="shared" si="175"/>
        <v>0</v>
      </c>
      <c r="G45" s="111">
        <f>AVERAGE(F45,F46,F47)</f>
        <v>0</v>
      </c>
      <c r="H45" s="111">
        <f>_xlfn.STDEV.S(F45:F47)</f>
        <v>0</v>
      </c>
      <c r="I45" s="42" t="e">
        <f t="shared" si="176"/>
        <v>#DIV/0!</v>
      </c>
      <c r="J45" s="112" t="e">
        <f>AVERAGE(I45:I47)</f>
        <v>#DIV/0!</v>
      </c>
      <c r="K45" s="111" t="e">
        <f>_xlfn.STDEV.S(I45:I47)</f>
        <v>#DIV/0!</v>
      </c>
      <c r="L45" s="80"/>
      <c r="M45" s="81"/>
      <c r="N45" s="48"/>
      <c r="O45"/>
      <c r="P45"/>
      <c r="Q45" s="120" t="e">
        <f>AVERAGE(O45,O46,O47)</f>
        <v>#DIV/0!</v>
      </c>
      <c r="R45" s="121" t="e">
        <f>_xlfn.STDEV.S(O45:O47)</f>
        <v>#DIV/0!</v>
      </c>
      <c r="S45" s="80">
        <f t="shared" si="177"/>
        <v>0</v>
      </c>
      <c r="T45" s="111">
        <f>AVERAGE(S45,S46,S47)</f>
        <v>0</v>
      </c>
      <c r="U45" s="111">
        <f>_xlfn.STDEV.S(S45:S47)</f>
        <v>0</v>
      </c>
      <c r="V45" s="42" t="e">
        <f>(S45/$G45)*100</f>
        <v>#DIV/0!</v>
      </c>
      <c r="W45" s="112" t="e">
        <f>AVERAGE(V45:V47)</f>
        <v>#DIV/0!</v>
      </c>
      <c r="X45" s="111" t="e">
        <f>_xlfn.STDEV.S(V45:V47)</f>
        <v>#DIV/0!</v>
      </c>
      <c r="Y45" s="81"/>
      <c r="Z45" s="81"/>
      <c r="AA45" s="48"/>
      <c r="AB45"/>
      <c r="AC45"/>
      <c r="AD45" s="120" t="e">
        <f t="shared" ref="AD45" si="233">AVERAGE(AB45,AB46,AB47)</f>
        <v>#DIV/0!</v>
      </c>
      <c r="AE45" s="121" t="e">
        <f t="shared" ref="AE45" si="234">_xlfn.STDEV.S(AB45:AB47)</f>
        <v>#DIV/0!</v>
      </c>
      <c r="AF45" s="80">
        <f t="shared" si="3"/>
        <v>0</v>
      </c>
      <c r="AG45" s="111">
        <f>AVERAGE(AF45,AF46,AF47)</f>
        <v>0</v>
      </c>
      <c r="AH45" s="111">
        <f>_xlfn.STDEV.S(AF45:AF47)</f>
        <v>0</v>
      </c>
      <c r="AI45" s="42" t="e">
        <f>(AF45/$G45)*100</f>
        <v>#DIV/0!</v>
      </c>
      <c r="AJ45" s="112" t="e">
        <f t="shared" ref="AJ45" si="235">AVERAGE(AI45:AI47)</f>
        <v>#DIV/0!</v>
      </c>
      <c r="AK45" s="111" t="e">
        <f t="shared" ref="AK45" si="236">_xlfn.STDEV.S(AI45:AI47)</f>
        <v>#DIV/0!</v>
      </c>
      <c r="AL45" s="81"/>
      <c r="AM45" s="81"/>
      <c r="AN45" s="48"/>
      <c r="AO45"/>
      <c r="AP45"/>
      <c r="AQ45" s="120" t="e">
        <f t="shared" ref="AQ45" si="237">AVERAGE(AO45,AO46,AO47)</f>
        <v>#DIV/0!</v>
      </c>
      <c r="AR45" s="121" t="e">
        <f t="shared" ref="AR45" si="238">_xlfn.STDEV.S(AO45:AO47)</f>
        <v>#DIV/0!</v>
      </c>
      <c r="AS45" s="80">
        <f t="shared" si="4"/>
        <v>0</v>
      </c>
      <c r="AT45" s="111">
        <f>AVERAGE(AS45,AS46,AS47)</f>
        <v>0</v>
      </c>
      <c r="AU45" s="111">
        <f>_xlfn.STDEV.S(AS45:AS47)</f>
        <v>0</v>
      </c>
      <c r="AV45" s="42" t="e">
        <f>(AS45/$G45)*100</f>
        <v>#DIV/0!</v>
      </c>
      <c r="AW45" s="112" t="e">
        <f t="shared" ref="AW45" si="239">AVERAGE(AV45:AV47)</f>
        <v>#DIV/0!</v>
      </c>
      <c r="AX45" s="111" t="e">
        <f t="shared" ref="AX45" si="240">_xlfn.STDEV.S(AV45:AV47)</f>
        <v>#DIV/0!</v>
      </c>
      <c r="AY45" s="81"/>
      <c r="AZ45" s="81"/>
      <c r="BA45" s="48"/>
      <c r="BB45"/>
      <c r="BC45"/>
      <c r="BD45" s="120" t="e">
        <f t="shared" ref="BD45" si="241">AVERAGE(BB45,BB46,BB47)</f>
        <v>#DIV/0!</v>
      </c>
      <c r="BE45" s="121" t="e">
        <f t="shared" ref="BE45" si="242">_xlfn.STDEV.S(BB45:BB47)</f>
        <v>#DIV/0!</v>
      </c>
      <c r="BF45" s="80">
        <f t="shared" si="5"/>
        <v>0</v>
      </c>
      <c r="BG45" s="111">
        <f>AVERAGE(BF45,BF46,BF47)</f>
        <v>0</v>
      </c>
      <c r="BH45" s="111">
        <f>_xlfn.STDEV.S(BF45:BF47)</f>
        <v>0</v>
      </c>
      <c r="BI45" s="42" t="e">
        <f>(BF45/$G45)*100</f>
        <v>#DIV/0!</v>
      </c>
      <c r="BJ45" s="112" t="e">
        <f t="shared" ref="BJ45" si="243">AVERAGE(BI45:BI47)</f>
        <v>#DIV/0!</v>
      </c>
      <c r="BK45" s="111" t="e">
        <f t="shared" ref="BK45" si="244">_xlfn.STDEV.S(BI45:BI47)</f>
        <v>#DIV/0!</v>
      </c>
      <c r="BL45"/>
      <c r="BM45"/>
      <c r="BN45" s="120" t="e">
        <f t="shared" ref="BN45" si="245">AVERAGE(BL45,BL46,BL47)</f>
        <v>#DIV/0!</v>
      </c>
      <c r="BO45" s="121" t="e">
        <f t="shared" ref="BO45" si="246">_xlfn.STDEV.S(BL45:BL47)</f>
        <v>#DIV/0!</v>
      </c>
      <c r="BP45" s="80">
        <f t="shared" si="6"/>
        <v>0</v>
      </c>
      <c r="BQ45" s="111">
        <f>AVERAGE(BP45,BP46,BP47)</f>
        <v>0</v>
      </c>
      <c r="BR45" s="111">
        <f>_xlfn.STDEV.S(BP45:BP47)</f>
        <v>0</v>
      </c>
      <c r="BS45" s="42" t="e">
        <f>(BP45/$G45)*100</f>
        <v>#DIV/0!</v>
      </c>
      <c r="BT45" s="112" t="e">
        <f t="shared" ref="BT45" si="247">AVERAGE(BS45:BS47)</f>
        <v>#DIV/0!</v>
      </c>
      <c r="BU45" s="111" t="e">
        <f t="shared" ref="BU45" si="248">_xlfn.STDEV.S(BS45:BS47)</f>
        <v>#DIV/0!</v>
      </c>
      <c r="BV45"/>
      <c r="BW45"/>
      <c r="BX45" s="120" t="e">
        <f t="shared" ref="BX45" si="249">AVERAGE(BV45,BV46,BV47)</f>
        <v>#DIV/0!</v>
      </c>
      <c r="BY45" s="121" t="e">
        <f t="shared" ref="BY45" si="250">_xlfn.STDEV.S(BV45:BV47)</f>
        <v>#DIV/0!</v>
      </c>
      <c r="BZ45" s="80">
        <f t="shared" si="7"/>
        <v>0</v>
      </c>
      <c r="CA45" s="111">
        <f>AVERAGE(BZ45,BZ46,BZ47)</f>
        <v>0</v>
      </c>
      <c r="CB45" s="111">
        <f>_xlfn.STDEV.S(BZ45:BZ47)</f>
        <v>0</v>
      </c>
      <c r="CC45" s="42" t="e">
        <f>(BZ45/$G45)*100</f>
        <v>#DIV/0!</v>
      </c>
      <c r="CD45" s="112" t="e">
        <f t="shared" ref="CD45" si="251">AVERAGE(CC45:CC47)</f>
        <v>#DIV/0!</v>
      </c>
      <c r="CE45" s="111" t="e">
        <f t="shared" ref="CE45" si="252">_xlfn.STDEV.S(CC45:CC47)</f>
        <v>#DIV/0!</v>
      </c>
      <c r="CF45"/>
      <c r="CG45"/>
      <c r="CH45" s="120" t="e">
        <f t="shared" ref="CH45" si="253">AVERAGE(CF45,CF46,CF47)</f>
        <v>#DIV/0!</v>
      </c>
      <c r="CI45" s="126" t="e">
        <f t="shared" ref="CI45" si="254">_xlfn.STDEV.S(CF45:CF47)</f>
        <v>#DIV/0!</v>
      </c>
      <c r="CJ45" s="80">
        <f t="shared" si="8"/>
        <v>0</v>
      </c>
      <c r="CK45" s="111">
        <f>AVERAGE(CJ45,CJ46,CJ47)</f>
        <v>0</v>
      </c>
      <c r="CL45" s="111">
        <f>_xlfn.STDEV.S(CJ45:CJ47)</f>
        <v>0</v>
      </c>
      <c r="CM45" s="42" t="e">
        <f>(CJ45/$G45)*100</f>
        <v>#DIV/0!</v>
      </c>
      <c r="CN45" s="112" t="e">
        <f t="shared" ref="CN45" si="255">AVERAGE(CM45:CM47)</f>
        <v>#DIV/0!</v>
      </c>
      <c r="CO45" s="111" t="e">
        <f t="shared" ref="CO45" si="256">_xlfn.STDEV.S(CM45:CM47)</f>
        <v>#DIV/0!</v>
      </c>
      <c r="CP45"/>
      <c r="CQ45"/>
      <c r="CR45" s="120" t="e">
        <f t="shared" ref="CR45" si="257">AVERAGE(CP45,CP46,CP47)</f>
        <v>#DIV/0!</v>
      </c>
      <c r="CS45" s="126" t="e">
        <f t="shared" ref="CS45" si="258">_xlfn.STDEV.S(CP45:CP47)</f>
        <v>#DIV/0!</v>
      </c>
      <c r="CT45" s="80">
        <f t="shared" si="9"/>
        <v>0</v>
      </c>
      <c r="CU45" s="111">
        <f>AVERAGE(CT45,CT46,CT47)</f>
        <v>0</v>
      </c>
      <c r="CV45" s="111">
        <f>_xlfn.STDEV.S(CT45:CT47)</f>
        <v>0</v>
      </c>
      <c r="CW45" s="42" t="e">
        <f>(CT45/$G45)*100</f>
        <v>#DIV/0!</v>
      </c>
      <c r="CX45" s="112" t="e">
        <f t="shared" ref="CX45" si="259">AVERAGE(CW45:CW47)</f>
        <v>#DIV/0!</v>
      </c>
      <c r="CY45" s="111" t="e">
        <f t="shared" ref="CY45" si="260">_xlfn.STDEV.S(CW45:CW47)</f>
        <v>#DIV/0!</v>
      </c>
      <c r="CZ45"/>
      <c r="DA45"/>
      <c r="DB45" s="120" t="e">
        <f t="shared" ref="DB45" si="261">AVERAGE(CZ45,CZ46,CZ47)</f>
        <v>#DIV/0!</v>
      </c>
      <c r="DC45" s="124" t="e">
        <f t="shared" ref="DC45" si="262">_xlfn.STDEV.S(CZ45:CZ47)</f>
        <v>#DIV/0!</v>
      </c>
      <c r="DD45" s="80">
        <f t="shared" si="10"/>
        <v>0</v>
      </c>
      <c r="DE45" s="111">
        <f>AVERAGE(DD45,DD46,DD47)</f>
        <v>0</v>
      </c>
      <c r="DF45" s="111">
        <f>_xlfn.STDEV.S(DD45:DD47)</f>
        <v>0</v>
      </c>
      <c r="DG45" s="42" t="e">
        <f>(DD45/$G45)*100</f>
        <v>#DIV/0!</v>
      </c>
      <c r="DH45" s="112" t="e">
        <f t="shared" ref="DH45" si="263">AVERAGE(DG45:DG47)</f>
        <v>#DIV/0!</v>
      </c>
      <c r="DI45" s="111" t="e">
        <f t="shared" ref="DI45" si="264">_xlfn.STDEV.S(DG45:DG47)</f>
        <v>#DIV/0!</v>
      </c>
      <c r="DJ45"/>
      <c r="DK45"/>
      <c r="DL45" s="114" t="e">
        <f t="shared" ref="DL45" si="265">AVERAGE(DJ45,DJ46,DJ47)</f>
        <v>#DIV/0!</v>
      </c>
      <c r="DM45" s="124" t="e">
        <f t="shared" ref="DM45" si="266">_xlfn.STDEV.S(DJ45:DJ47)</f>
        <v>#DIV/0!</v>
      </c>
      <c r="DN45" s="80">
        <f t="shared" si="11"/>
        <v>0</v>
      </c>
      <c r="DO45" s="111">
        <f>AVERAGE(DN45,DN46,DN47)</f>
        <v>0</v>
      </c>
      <c r="DP45" s="111">
        <f>_xlfn.STDEV.S(DN45:DN47)</f>
        <v>0</v>
      </c>
      <c r="DQ45" s="42" t="e">
        <f>(DN45/$G45)*100</f>
        <v>#DIV/0!</v>
      </c>
      <c r="DR45" s="112" t="e">
        <f t="shared" ref="DR45" si="267">AVERAGE(DQ45:DQ47)</f>
        <v>#DIV/0!</v>
      </c>
      <c r="DS45" s="111" t="e">
        <f t="shared" ref="DS45" si="268">_xlfn.STDEV.S(DQ45:DQ47)</f>
        <v>#DIV/0!</v>
      </c>
      <c r="DT45"/>
      <c r="DU45"/>
      <c r="DV45" s="114" t="e">
        <f t="shared" ref="DV45" si="269">AVERAGE(DT45,DT46,DT47)</f>
        <v>#DIV/0!</v>
      </c>
      <c r="DW45" s="124" t="e">
        <f t="shared" ref="DW45" si="270">_xlfn.STDEV.S(DT45:DT47)</f>
        <v>#DIV/0!</v>
      </c>
      <c r="DX45" s="80">
        <f t="shared" si="12"/>
        <v>0</v>
      </c>
      <c r="DY45" s="111">
        <f>AVERAGE(DX45,DX46,DX47)</f>
        <v>0</v>
      </c>
      <c r="DZ45" s="111">
        <f>_xlfn.STDEV.S(DX45:DX47)</f>
        <v>0</v>
      </c>
      <c r="EA45" s="42" t="e">
        <f>(DX45/$G45)*100</f>
        <v>#DIV/0!</v>
      </c>
      <c r="EB45" s="112" t="e">
        <f t="shared" ref="EB45" si="271">AVERAGE(EA45:EA47)</f>
        <v>#DIV/0!</v>
      </c>
      <c r="EC45" s="111" t="e">
        <f t="shared" ref="EC45" si="272">_xlfn.STDEV.S(EA45:EA47)</f>
        <v>#DIV/0!</v>
      </c>
      <c r="ED45" s="125"/>
      <c r="EE45" s="125"/>
    </row>
    <row r="46" spans="1:135" x14ac:dyDescent="0.25">
      <c r="A46" s="162"/>
      <c r="B46"/>
      <c r="C46"/>
      <c r="D46" s="114"/>
      <c r="E46" s="124"/>
      <c r="F46" s="80">
        <f t="shared" si="175"/>
        <v>0</v>
      </c>
      <c r="G46" s="111"/>
      <c r="H46" s="111"/>
      <c r="I46" s="42" t="e">
        <f t="shared" si="176"/>
        <v>#DIV/0!</v>
      </c>
      <c r="J46" s="112"/>
      <c r="K46" s="111"/>
      <c r="L46" s="80"/>
      <c r="M46" s="81"/>
      <c r="N46" s="48"/>
      <c r="O46"/>
      <c r="P46"/>
      <c r="Q46" s="120"/>
      <c r="R46" s="121"/>
      <c r="S46" s="80">
        <f t="shared" si="177"/>
        <v>0</v>
      </c>
      <c r="T46" s="111"/>
      <c r="U46" s="111"/>
      <c r="V46" s="42" t="e">
        <f>(S46/$G45)*100</f>
        <v>#DIV/0!</v>
      </c>
      <c r="W46" s="112"/>
      <c r="X46" s="111"/>
      <c r="Y46" s="81"/>
      <c r="Z46" s="81"/>
      <c r="AA46" s="48"/>
      <c r="AB46"/>
      <c r="AC46"/>
      <c r="AD46" s="120"/>
      <c r="AE46" s="121"/>
      <c r="AF46" s="80">
        <f t="shared" si="3"/>
        <v>0</v>
      </c>
      <c r="AG46" s="111"/>
      <c r="AH46" s="111"/>
      <c r="AI46" s="42" t="e">
        <f>(AF46/$G45)*100</f>
        <v>#DIV/0!</v>
      </c>
      <c r="AJ46" s="112"/>
      <c r="AK46" s="111"/>
      <c r="AL46" s="81"/>
      <c r="AM46" s="81"/>
      <c r="AN46" s="48"/>
      <c r="AO46"/>
      <c r="AP46"/>
      <c r="AQ46" s="120"/>
      <c r="AR46" s="121"/>
      <c r="AS46" s="80">
        <f t="shared" si="4"/>
        <v>0</v>
      </c>
      <c r="AT46" s="111"/>
      <c r="AU46" s="111"/>
      <c r="AV46" s="42" t="e">
        <f>(AS46/$G45)*100</f>
        <v>#DIV/0!</v>
      </c>
      <c r="AW46" s="112"/>
      <c r="AX46" s="111"/>
      <c r="AY46" s="81"/>
      <c r="AZ46" s="81"/>
      <c r="BA46" s="48"/>
      <c r="BB46"/>
      <c r="BC46"/>
      <c r="BD46" s="120"/>
      <c r="BE46" s="121"/>
      <c r="BF46" s="80">
        <f t="shared" si="5"/>
        <v>0</v>
      </c>
      <c r="BG46" s="111"/>
      <c r="BH46" s="111"/>
      <c r="BI46" s="42" t="e">
        <f>(BF46/$G45)*100</f>
        <v>#DIV/0!</v>
      </c>
      <c r="BJ46" s="112"/>
      <c r="BK46" s="111"/>
      <c r="BL46"/>
      <c r="BM46"/>
      <c r="BN46" s="120"/>
      <c r="BO46" s="121"/>
      <c r="BP46" s="80">
        <f t="shared" si="6"/>
        <v>0</v>
      </c>
      <c r="BQ46" s="111"/>
      <c r="BR46" s="111"/>
      <c r="BS46" s="42" t="e">
        <f>(BP46/$G45)*100</f>
        <v>#DIV/0!</v>
      </c>
      <c r="BT46" s="112"/>
      <c r="BU46" s="111"/>
      <c r="BV46"/>
      <c r="BW46"/>
      <c r="BX46" s="120"/>
      <c r="BY46" s="121"/>
      <c r="BZ46" s="80">
        <f t="shared" si="7"/>
        <v>0</v>
      </c>
      <c r="CA46" s="111"/>
      <c r="CB46" s="111"/>
      <c r="CC46" s="42" t="e">
        <f>(BZ46/$G45)*100</f>
        <v>#DIV/0!</v>
      </c>
      <c r="CD46" s="112"/>
      <c r="CE46" s="111"/>
      <c r="CF46"/>
      <c r="CG46"/>
      <c r="CH46" s="120"/>
      <c r="CI46" s="126"/>
      <c r="CJ46" s="80">
        <f t="shared" si="8"/>
        <v>0</v>
      </c>
      <c r="CK46" s="111"/>
      <c r="CL46" s="111"/>
      <c r="CM46" s="42" t="e">
        <f>(CJ46/$G45)*100</f>
        <v>#DIV/0!</v>
      </c>
      <c r="CN46" s="112"/>
      <c r="CO46" s="111"/>
      <c r="CP46"/>
      <c r="CQ46"/>
      <c r="CR46" s="120"/>
      <c r="CS46" s="126"/>
      <c r="CT46" s="80">
        <f t="shared" si="9"/>
        <v>0</v>
      </c>
      <c r="CU46" s="111"/>
      <c r="CV46" s="111"/>
      <c r="CW46" s="42" t="e">
        <f>(CT46/$G45)*100</f>
        <v>#DIV/0!</v>
      </c>
      <c r="CX46" s="112"/>
      <c r="CY46" s="111"/>
      <c r="CZ46"/>
      <c r="DA46"/>
      <c r="DB46" s="120"/>
      <c r="DC46" s="124"/>
      <c r="DD46" s="80">
        <f t="shared" si="10"/>
        <v>0</v>
      </c>
      <c r="DE46" s="111"/>
      <c r="DF46" s="111"/>
      <c r="DG46" s="42" t="e">
        <f>(DD46/$G45)*100</f>
        <v>#DIV/0!</v>
      </c>
      <c r="DH46" s="112"/>
      <c r="DI46" s="111"/>
      <c r="DJ46"/>
      <c r="DK46"/>
      <c r="DL46" s="114"/>
      <c r="DM46" s="124"/>
      <c r="DN46" s="80">
        <f t="shared" si="11"/>
        <v>0</v>
      </c>
      <c r="DO46" s="111"/>
      <c r="DP46" s="111"/>
      <c r="DQ46" s="42" t="e">
        <f>(DN46/$G45)*100</f>
        <v>#DIV/0!</v>
      </c>
      <c r="DR46" s="112"/>
      <c r="DS46" s="111"/>
      <c r="DT46"/>
      <c r="DU46"/>
      <c r="DV46" s="114"/>
      <c r="DW46" s="124"/>
      <c r="DX46" s="80">
        <f t="shared" si="12"/>
        <v>0</v>
      </c>
      <c r="DY46" s="111"/>
      <c r="DZ46" s="111"/>
      <c r="EA46" s="42" t="e">
        <f>(DX46/$G45)*100</f>
        <v>#DIV/0!</v>
      </c>
      <c r="EB46" s="112"/>
      <c r="EC46" s="111"/>
      <c r="ED46" s="125"/>
      <c r="EE46" s="125"/>
    </row>
    <row r="47" spans="1:135" x14ac:dyDescent="0.25">
      <c r="A47" s="162"/>
      <c r="B47"/>
      <c r="C47"/>
      <c r="D47" s="114"/>
      <c r="E47" s="124"/>
      <c r="F47" s="80">
        <f t="shared" si="175"/>
        <v>0</v>
      </c>
      <c r="G47" s="111"/>
      <c r="H47" s="111"/>
      <c r="I47" s="42" t="e">
        <f t="shared" si="176"/>
        <v>#DIV/0!</v>
      </c>
      <c r="J47" s="112"/>
      <c r="K47" s="111"/>
      <c r="L47" s="80"/>
      <c r="M47" s="81"/>
      <c r="N47" s="48"/>
      <c r="O47"/>
      <c r="P47"/>
      <c r="Q47" s="120"/>
      <c r="R47" s="121"/>
      <c r="S47" s="80">
        <f t="shared" si="177"/>
        <v>0</v>
      </c>
      <c r="T47" s="111"/>
      <c r="U47" s="111"/>
      <c r="V47" s="42" t="e">
        <f>(S47/$G45)*100</f>
        <v>#DIV/0!</v>
      </c>
      <c r="W47" s="112"/>
      <c r="X47" s="111"/>
      <c r="Y47" s="81"/>
      <c r="Z47" s="81"/>
      <c r="AA47" s="48"/>
      <c r="AB47"/>
      <c r="AC47"/>
      <c r="AD47" s="120"/>
      <c r="AE47" s="121"/>
      <c r="AF47" s="80">
        <f t="shared" si="3"/>
        <v>0</v>
      </c>
      <c r="AG47" s="111"/>
      <c r="AH47" s="111"/>
      <c r="AI47" s="42" t="e">
        <f>(AF47/$G45)*100</f>
        <v>#DIV/0!</v>
      </c>
      <c r="AJ47" s="112"/>
      <c r="AK47" s="111"/>
      <c r="AL47" s="81"/>
      <c r="AM47" s="81"/>
      <c r="AN47" s="48"/>
      <c r="AO47"/>
      <c r="AP47"/>
      <c r="AQ47" s="120"/>
      <c r="AR47" s="121"/>
      <c r="AS47" s="80">
        <f t="shared" si="4"/>
        <v>0</v>
      </c>
      <c r="AT47" s="111"/>
      <c r="AU47" s="111"/>
      <c r="AV47" s="42" t="e">
        <f>(AS47/$G45)*100</f>
        <v>#DIV/0!</v>
      </c>
      <c r="AW47" s="112"/>
      <c r="AX47" s="111"/>
      <c r="AY47" s="81"/>
      <c r="AZ47" s="81"/>
      <c r="BA47" s="48"/>
      <c r="BB47"/>
      <c r="BC47"/>
      <c r="BD47" s="120"/>
      <c r="BE47" s="121"/>
      <c r="BF47" s="80">
        <f t="shared" si="5"/>
        <v>0</v>
      </c>
      <c r="BG47" s="111"/>
      <c r="BH47" s="111"/>
      <c r="BI47" s="42" t="e">
        <f>(BF47/$G45)*100</f>
        <v>#DIV/0!</v>
      </c>
      <c r="BJ47" s="112"/>
      <c r="BK47" s="111"/>
      <c r="BL47"/>
      <c r="BM47"/>
      <c r="BN47" s="120"/>
      <c r="BO47" s="121"/>
      <c r="BP47" s="80">
        <f t="shared" si="6"/>
        <v>0</v>
      </c>
      <c r="BQ47" s="111"/>
      <c r="BR47" s="111"/>
      <c r="BS47" s="42" t="e">
        <f>(BP47/$G45)*100</f>
        <v>#DIV/0!</v>
      </c>
      <c r="BT47" s="112"/>
      <c r="BU47" s="111"/>
      <c r="BV47"/>
      <c r="BW47"/>
      <c r="BX47" s="120"/>
      <c r="BY47" s="121"/>
      <c r="BZ47" s="80">
        <f t="shared" si="7"/>
        <v>0</v>
      </c>
      <c r="CA47" s="111"/>
      <c r="CB47" s="111"/>
      <c r="CC47" s="42" t="e">
        <f>(BZ47/$G45)*100</f>
        <v>#DIV/0!</v>
      </c>
      <c r="CD47" s="112"/>
      <c r="CE47" s="111"/>
      <c r="CF47"/>
      <c r="CG47"/>
      <c r="CH47" s="120"/>
      <c r="CI47" s="126"/>
      <c r="CJ47" s="80">
        <f t="shared" si="8"/>
        <v>0</v>
      </c>
      <c r="CK47" s="111"/>
      <c r="CL47" s="111"/>
      <c r="CM47" s="42" t="e">
        <f>(CJ47/$G45)*100</f>
        <v>#DIV/0!</v>
      </c>
      <c r="CN47" s="112"/>
      <c r="CO47" s="111"/>
      <c r="CP47"/>
      <c r="CQ47"/>
      <c r="CR47" s="120"/>
      <c r="CS47" s="126"/>
      <c r="CT47" s="80">
        <f t="shared" si="9"/>
        <v>0</v>
      </c>
      <c r="CU47" s="111"/>
      <c r="CV47" s="111"/>
      <c r="CW47" s="42" t="e">
        <f>(CT47/$G45)*100</f>
        <v>#DIV/0!</v>
      </c>
      <c r="CX47" s="112"/>
      <c r="CY47" s="111"/>
      <c r="CZ47"/>
      <c r="DA47"/>
      <c r="DB47" s="120"/>
      <c r="DC47" s="124"/>
      <c r="DD47" s="80">
        <f t="shared" si="10"/>
        <v>0</v>
      </c>
      <c r="DE47" s="111"/>
      <c r="DF47" s="111"/>
      <c r="DG47" s="42" t="e">
        <f>(DD47/$G45)*100</f>
        <v>#DIV/0!</v>
      </c>
      <c r="DH47" s="112"/>
      <c r="DI47" s="111"/>
      <c r="DJ47"/>
      <c r="DK47"/>
      <c r="DL47" s="114"/>
      <c r="DM47" s="124"/>
      <c r="DN47" s="80">
        <f t="shared" si="11"/>
        <v>0</v>
      </c>
      <c r="DO47" s="111"/>
      <c r="DP47" s="111"/>
      <c r="DQ47" s="42" t="e">
        <f>(DN47/$G45)*100</f>
        <v>#DIV/0!</v>
      </c>
      <c r="DR47" s="112"/>
      <c r="DS47" s="111"/>
      <c r="DT47"/>
      <c r="DU47"/>
      <c r="DV47" s="114"/>
      <c r="DW47" s="124"/>
      <c r="DX47" s="80">
        <f t="shared" si="12"/>
        <v>0</v>
      </c>
      <c r="DY47" s="111"/>
      <c r="DZ47" s="111"/>
      <c r="EA47" s="42" t="e">
        <f>(DX47/$G45)*100</f>
        <v>#DIV/0!</v>
      </c>
      <c r="EB47" s="112"/>
      <c r="EC47" s="111"/>
      <c r="ED47" s="125"/>
      <c r="EE47" s="125"/>
    </row>
    <row r="48" spans="1:135" x14ac:dyDescent="0.25">
      <c r="A48" s="164" t="s">
        <v>12</v>
      </c>
      <c r="B48" s="39">
        <v>2.5999999999999999E-3</v>
      </c>
      <c r="C48" s="132">
        <v>6.9212962962962969E-3</v>
      </c>
      <c r="D48" s="114">
        <f>AVERAGE(B48,B49,B50)</f>
        <v>2.7666666666666668E-3</v>
      </c>
      <c r="E48" s="124">
        <f>_xlfn.STDEV.S(B48:B50)</f>
        <v>1.5275252316519465E-4</v>
      </c>
      <c r="F48" s="80">
        <f t="shared" si="175"/>
        <v>0.68525644404617581</v>
      </c>
      <c r="G48" s="111">
        <f>AVERAGE(F48,F49,F50)</f>
        <v>0.72918313917734101</v>
      </c>
      <c r="H48" s="111">
        <f>_xlfn.STDEV.S(F48:F50)</f>
        <v>4.0259481093562428E-2</v>
      </c>
      <c r="I48" s="42">
        <f t="shared" si="176"/>
        <v>100</v>
      </c>
      <c r="J48" s="112">
        <f>AVERAGE(I48:I50)</f>
        <v>100</v>
      </c>
      <c r="K48" s="111">
        <f>_xlfn.STDEV.S(I48:I50)</f>
        <v>0</v>
      </c>
      <c r="L48" s="80"/>
      <c r="M48" s="81"/>
      <c r="N48" s="48"/>
      <c r="O48" s="39">
        <v>3.3999999999999998E-3</v>
      </c>
      <c r="P48" s="132">
        <v>6.9212962962962969E-3</v>
      </c>
      <c r="Q48" s="120">
        <f>AVERAGE(O48,O49)</f>
        <v>3.4999999999999996E-3</v>
      </c>
      <c r="R48" s="121">
        <f>_xlfn.STDEV.S(O48:O49)</f>
        <v>1.4142135623730959E-4</v>
      </c>
      <c r="S48" s="80">
        <f t="shared" si="177"/>
        <v>0.89610458067576826</v>
      </c>
      <c r="T48" s="111">
        <f>AVERAGE(S48,S49)</f>
        <v>0.92246059775446732</v>
      </c>
      <c r="U48" s="111">
        <f>_xlfn.STDEV.S(S48:S49)</f>
        <v>3.7273036802833205E-2</v>
      </c>
      <c r="V48" s="42">
        <f>(S48/$G48)*100</f>
        <v>122.89156626506022</v>
      </c>
      <c r="W48" s="112">
        <f>AVERAGE(V48:V49)</f>
        <v>126.50602409638552</v>
      </c>
      <c r="X48" s="111">
        <f>_xlfn.STDEV.S(V48:V49)</f>
        <v>5.111615285685879</v>
      </c>
      <c r="Y48" s="81"/>
      <c r="Z48" s="81"/>
      <c r="AA48" s="48"/>
      <c r="AB48" s="105">
        <v>3.2000000000000002E-3</v>
      </c>
      <c r="AC48" s="136">
        <v>6.9212962962962969E-3</v>
      </c>
      <c r="AD48" s="131">
        <f>AVERAGE(AB48,AB49)</f>
        <v>3.0499999999999998E-3</v>
      </c>
      <c r="AE48" s="129">
        <f>_xlfn.STDEV.S(AB48:AB49)</f>
        <v>2.1213203435596449E-4</v>
      </c>
      <c r="AF48" s="97">
        <f t="shared" si="3"/>
        <v>0.84339254651837015</v>
      </c>
      <c r="AG48" s="117">
        <f>AVERAGE(AF48,AF49)</f>
        <v>0.8038585209003215</v>
      </c>
      <c r="AH48" s="117">
        <f>_xlfn.STDEV.S(AF48:AF49)</f>
        <v>5.5909555204249686E-2</v>
      </c>
      <c r="AI48" s="98">
        <f>(AF48/$G48)*100</f>
        <v>115.66265060240961</v>
      </c>
      <c r="AJ48" s="118">
        <f>AVERAGE(AI48:AI49)</f>
        <v>110.24096385542165</v>
      </c>
      <c r="AK48" s="117">
        <f>_xlfn.STDEV.S(AI48:AI49)</f>
        <v>7.6674229285288291</v>
      </c>
      <c r="AL48" s="81"/>
      <c r="AM48" s="81"/>
      <c r="AN48" s="48"/>
      <c r="AO48" s="93">
        <v>2.8E-3</v>
      </c>
      <c r="AP48" s="132">
        <v>6.9212962962962969E-3</v>
      </c>
      <c r="AQ48" s="120">
        <f>AVERAGE(AO49,AO50)</f>
        <v>3.4499999999999999E-3</v>
      </c>
      <c r="AR48" s="121">
        <f>_xlfn.STDEV.S(AO49:AO50)</f>
        <v>7.0710678118654944E-5</v>
      </c>
      <c r="AS48" s="91">
        <f t="shared" si="4"/>
        <v>0.73796847820357381</v>
      </c>
      <c r="AT48" s="111">
        <f>AVERAGE(AS49,AS50)</f>
        <v>0.90928258921511784</v>
      </c>
      <c r="AU48" s="111">
        <f>_xlfn.STDEV.S(AS49:AS50)</f>
        <v>1.8636518401416641E-2</v>
      </c>
      <c r="AV48" s="92">
        <f>(AS48/$G48)*100</f>
        <v>101.2048192771084</v>
      </c>
      <c r="AW48" s="112">
        <f>AVERAGE(AV49:AV50)</f>
        <v>124.69879518072287</v>
      </c>
      <c r="AX48" s="111">
        <f>_xlfn.STDEV.S(AV49:AV50)</f>
        <v>2.5558076428429395</v>
      </c>
      <c r="AY48" s="81"/>
      <c r="AZ48" s="81"/>
      <c r="BA48" s="48"/>
      <c r="BB48" s="93">
        <v>4.1000000000000003E-3</v>
      </c>
      <c r="BC48" s="132">
        <v>6.9212962962962969E-3</v>
      </c>
      <c r="BD48" s="120">
        <f>AVERAGE(BB49,BB50)</f>
        <v>3.65E-3</v>
      </c>
      <c r="BE48" s="121">
        <f>_xlfn.STDEV.S(BB49:BB50)</f>
        <v>7.0710678118654944E-5</v>
      </c>
      <c r="BF48" s="91">
        <f t="shared" si="5"/>
        <v>1.0805967002266619</v>
      </c>
      <c r="BG48" s="111">
        <f>AVERAGE(BF49,BF50)</f>
        <v>0.96199462337251607</v>
      </c>
      <c r="BH48" s="111">
        <f>_xlfn.STDEV.S(BF49:BF50)</f>
        <v>1.8636518401416641E-2</v>
      </c>
      <c r="BI48" s="92">
        <f>(BF48/$G48)*100</f>
        <v>148.19277108433732</v>
      </c>
      <c r="BJ48" s="112">
        <f>AVERAGE(BI49:BI50)</f>
        <v>131.92771084337346</v>
      </c>
      <c r="BK48" s="111">
        <f>_xlfn.STDEV.S(BI49:BI50)</f>
        <v>2.5558076428429595</v>
      </c>
      <c r="BL48" s="105">
        <v>3.2000000000000002E-3</v>
      </c>
      <c r="BM48" s="136">
        <v>6.9212962962962969E-3</v>
      </c>
      <c r="BN48" s="131">
        <f t="shared" ref="BN48" si="273">AVERAGE(BL48,BL49,BL50)</f>
        <v>3.2000000000000002E-3</v>
      </c>
      <c r="BO48" s="129">
        <f t="shared" ref="BO48" si="274">_xlfn.STDEV.S(BL48:BL50)</f>
        <v>0</v>
      </c>
      <c r="BP48" s="97">
        <f t="shared" si="6"/>
        <v>0.84339254651837015</v>
      </c>
      <c r="BQ48" s="117">
        <f>AVERAGE(BP48,BP49,BP50)</f>
        <v>0.84339254651837015</v>
      </c>
      <c r="BR48" s="117">
        <f>_xlfn.STDEV.S(BP48:BP50)</f>
        <v>0</v>
      </c>
      <c r="BS48" s="98">
        <f>(BP48/$G48)*100</f>
        <v>115.66265060240961</v>
      </c>
      <c r="BT48" s="118">
        <f>AVERAGE(BS48:BS50)</f>
        <v>115.66265060240961</v>
      </c>
      <c r="BU48" s="117">
        <f t="shared" ref="BU48" si="275">_xlfn.STDEV.S(BS48:BS50)</f>
        <v>0</v>
      </c>
      <c r="BV48" s="93">
        <v>4.5999999999999999E-3</v>
      </c>
      <c r="BW48" s="132"/>
      <c r="BX48" s="120">
        <f>AVERAGE(BV49,BV50)</f>
        <v>3.8500000000000001E-3</v>
      </c>
      <c r="BY48" s="121">
        <f>_xlfn.STDEV.S(BV49:BV50)</f>
        <v>7.0710678118654632E-5</v>
      </c>
      <c r="BZ48" s="91">
        <f t="shared" si="7"/>
        <v>1.212376785620157</v>
      </c>
      <c r="CA48" s="111">
        <f>AVERAGE(BZ49,BZ50)</f>
        <v>1.014706657529914</v>
      </c>
      <c r="CB48" s="111">
        <f>_xlfn.STDEV.S(BZ49:BZ50)</f>
        <v>1.8636518401416485E-2</v>
      </c>
      <c r="CC48" s="92">
        <f>(BZ48/$G48)*100</f>
        <v>166.26506024096381</v>
      </c>
      <c r="CD48" s="112">
        <f>AVERAGE(CC49:CC50)</f>
        <v>139.15662650602405</v>
      </c>
      <c r="CE48" s="111">
        <f>_xlfn.STDEV.S(CC49:CC50)</f>
        <v>2.5558076428429195</v>
      </c>
      <c r="CF48" s="39">
        <v>3.8999999999999998E-3</v>
      </c>
      <c r="CG48" s="132">
        <v>6.9212962962962969E-3</v>
      </c>
      <c r="CH48" s="114">
        <f t="shared" ref="CH48" si="276">AVERAGE(CF48,CF49,CF50)</f>
        <v>3.7333333333333333E-3</v>
      </c>
      <c r="CI48" s="126">
        <f t="shared" ref="CI48" si="277">_xlfn.STDEV.S(CF48:CF50)</f>
        <v>2.0816659994661317E-4</v>
      </c>
      <c r="CJ48" s="80">
        <f t="shared" si="8"/>
        <v>1.0278846660692635</v>
      </c>
      <c r="CK48" s="111">
        <f>AVERAGE(CJ48,CJ49,CJ50)</f>
        <v>0.98395797093809845</v>
      </c>
      <c r="CL48" s="111">
        <f>_xlfn.STDEV.S(CJ48:CJ50)</f>
        <v>5.4864424634076495E-2</v>
      </c>
      <c r="CM48" s="42">
        <f>(CJ48/$G48)*100</f>
        <v>140.9638554216867</v>
      </c>
      <c r="CN48" s="112">
        <f>AVERAGE(CM48:CM50)</f>
        <v>134.93975903614455</v>
      </c>
      <c r="CO48" s="111">
        <f t="shared" ref="CO48" si="278">_xlfn.STDEV.S(CM48:CM50)</f>
        <v>7.5240939739739687</v>
      </c>
      <c r="CP48" s="93">
        <v>3.8E-3</v>
      </c>
      <c r="CQ48" s="132">
        <v>6.9212962962962969E-3</v>
      </c>
      <c r="CR48" s="114">
        <f>AVERAGE(CP49,CP50)</f>
        <v>3.3499999999999997E-3</v>
      </c>
      <c r="CS48" s="126">
        <f>_xlfn.STDEV.S(CP49:CP50)</f>
        <v>7.0710678118654632E-5</v>
      </c>
      <c r="CT48" s="91">
        <f t="shared" si="9"/>
        <v>1.0015286489905646</v>
      </c>
      <c r="CU48" s="111">
        <f>AVERAGE(CT49,CT50)</f>
        <v>0.88292657213641879</v>
      </c>
      <c r="CV48" s="111">
        <f>_xlfn.STDEV.S(CT49:CT50)</f>
        <v>1.8636518401416485E-2</v>
      </c>
      <c r="CW48" s="92">
        <f>(CT48/$G48)*100</f>
        <v>137.34939759036143</v>
      </c>
      <c r="CX48" s="112">
        <f>AVERAGE(CW49:CW50)</f>
        <v>121.08433734939757</v>
      </c>
      <c r="CY48" s="111">
        <f>_xlfn.STDEV.S(CW49:CW50)</f>
        <v>2.5558076428429297</v>
      </c>
      <c r="CZ48" s="39">
        <v>2.8999999999999998E-3</v>
      </c>
      <c r="DA48" s="132"/>
      <c r="DB48" s="114">
        <f t="shared" ref="DB48" si="279">AVERAGE(CZ48,CZ49,CZ50)</f>
        <v>2.9333333333333334E-3</v>
      </c>
      <c r="DC48" s="124">
        <f t="shared" ref="DC48" si="280">_xlfn.STDEV.S(CZ48:CZ50)</f>
        <v>1.5275252316519463E-4</v>
      </c>
      <c r="DD48" s="80">
        <f t="shared" si="10"/>
        <v>0.76432449528227298</v>
      </c>
      <c r="DE48" s="111">
        <f>AVERAGE(DD48,DD49,DD50)</f>
        <v>0.77310983430850599</v>
      </c>
      <c r="DF48" s="111">
        <f>_xlfn.STDEV.S(DD48:DD50)</f>
        <v>4.0259481093562491E-2</v>
      </c>
      <c r="DG48" s="42">
        <f>(DD48/$G48)*100</f>
        <v>104.81927710843371</v>
      </c>
      <c r="DH48" s="112">
        <f>AVERAGE(DG48:DG50)</f>
        <v>106.02409638554214</v>
      </c>
      <c r="DI48" s="111">
        <f t="shared" ref="DI48" si="281">_xlfn.STDEV.S(DG48:DG50)</f>
        <v>5.5211755360913726</v>
      </c>
      <c r="DJ48" s="39">
        <v>8.9999999999999998E-4</v>
      </c>
      <c r="DK48" s="132"/>
      <c r="DL48" s="114">
        <f t="shared" ref="DL48" si="282">AVERAGE(DJ48,DJ49,DJ50)</f>
        <v>8.3333333333333339E-4</v>
      </c>
      <c r="DM48" s="124">
        <f t="shared" ref="DM48" si="283">_xlfn.STDEV.S(DJ48:DJ50)</f>
        <v>5.7735026918962544E-5</v>
      </c>
      <c r="DN48" s="80">
        <f t="shared" si="11"/>
        <v>0.23720415370829162</v>
      </c>
      <c r="DO48" s="111">
        <f>AVERAGE(DN48,DN49,DN50)</f>
        <v>0.21963347565582558</v>
      </c>
      <c r="DP48" s="111">
        <f>_xlfn.STDEV.S(DN48:DN50)</f>
        <v>1.5216653555153292E-2</v>
      </c>
      <c r="DQ48" s="42">
        <f>(DN48/$G48)*100</f>
        <v>32.530120481927703</v>
      </c>
      <c r="DR48" s="112">
        <f>AVERAGE(DQ48:DQ50)</f>
        <v>30.120481927710838</v>
      </c>
      <c r="DS48" s="111">
        <f t="shared" ref="DS48" si="284">_xlfn.STDEV.S(DQ48:DQ50)</f>
        <v>2.086808201890213</v>
      </c>
      <c r="DT48" s="39">
        <v>5.9999999999999995E-4</v>
      </c>
      <c r="DU48" s="40">
        <v>6.9212962962962969E-3</v>
      </c>
      <c r="DV48" s="114">
        <f t="shared" ref="DV48" si="285">AVERAGE(DT48,DT49,DT50)</f>
        <v>5.666666666666666E-4</v>
      </c>
      <c r="DW48" s="124">
        <f t="shared" ref="DW48" si="286">_xlfn.STDEV.S(DT48:DT50)</f>
        <v>5.7735026918962544E-5</v>
      </c>
      <c r="DX48" s="80">
        <f t="shared" si="12"/>
        <v>0.1581361024721944</v>
      </c>
      <c r="DY48" s="111">
        <f>AVERAGE(DX48,DX49,DX50)</f>
        <v>0.14935076344596138</v>
      </c>
      <c r="DZ48" s="111">
        <f>_xlfn.STDEV.S(DX48:DX50)</f>
        <v>1.5216653555153274E-2</v>
      </c>
      <c r="EA48" s="42">
        <f>(DX48/$G48)*100</f>
        <v>21.686746987951803</v>
      </c>
      <c r="EB48" s="112">
        <f>AVERAGE(EA48:EA50)</f>
        <v>20.481927710843369</v>
      </c>
      <c r="EC48" s="111">
        <f t="shared" ref="EC48" si="287">_xlfn.STDEV.S(EA48:EA50)</f>
        <v>2.086808201890213</v>
      </c>
      <c r="ED48" s="125"/>
      <c r="EE48" s="125"/>
    </row>
    <row r="49" spans="1:135" x14ac:dyDescent="0.25">
      <c r="A49" s="164"/>
      <c r="B49">
        <v>2.8999999999999998E-3</v>
      </c>
      <c r="C49" s="133"/>
      <c r="D49" s="114"/>
      <c r="E49" s="124"/>
      <c r="F49" s="80">
        <f t="shared" si="175"/>
        <v>0.76432449528227298</v>
      </c>
      <c r="G49" s="111"/>
      <c r="H49" s="111"/>
      <c r="I49" s="42">
        <f t="shared" si="176"/>
        <v>100</v>
      </c>
      <c r="J49" s="112"/>
      <c r="K49" s="111"/>
      <c r="L49" s="80"/>
      <c r="M49" s="81"/>
      <c r="N49" s="48"/>
      <c r="O49">
        <v>3.5999999999999999E-3</v>
      </c>
      <c r="P49" s="133"/>
      <c r="Q49" s="120"/>
      <c r="R49" s="121"/>
      <c r="S49" s="80">
        <f t="shared" si="177"/>
        <v>0.94881661483316648</v>
      </c>
      <c r="T49" s="111"/>
      <c r="U49" s="111"/>
      <c r="V49" s="42">
        <f>(S49/$G48)*100</f>
        <v>130.12048192771081</v>
      </c>
      <c r="W49" s="112"/>
      <c r="X49" s="111"/>
      <c r="Y49" s="81"/>
      <c r="Z49" s="81"/>
      <c r="AA49" s="48"/>
      <c r="AB49" s="99">
        <v>2.8999999999999998E-3</v>
      </c>
      <c r="AC49" s="137"/>
      <c r="AD49" s="131"/>
      <c r="AE49" s="129"/>
      <c r="AF49" s="97">
        <f t="shared" si="3"/>
        <v>0.76432449528227298</v>
      </c>
      <c r="AG49" s="117"/>
      <c r="AH49" s="117"/>
      <c r="AI49" s="98">
        <f>(AF49/$G48)*100</f>
        <v>104.81927710843371</v>
      </c>
      <c r="AJ49" s="118"/>
      <c r="AK49" s="117"/>
      <c r="AL49" s="81"/>
      <c r="AM49" s="81"/>
      <c r="AN49" s="48"/>
      <c r="AO49">
        <v>3.5000000000000001E-3</v>
      </c>
      <c r="AP49" s="133"/>
      <c r="AQ49" s="120"/>
      <c r="AR49" s="121"/>
      <c r="AS49" s="80">
        <f t="shared" si="4"/>
        <v>0.92246059775446743</v>
      </c>
      <c r="AT49" s="111"/>
      <c r="AU49" s="111"/>
      <c r="AV49" s="42">
        <f>(AS49/$G48)*100</f>
        <v>126.50602409638552</v>
      </c>
      <c r="AW49" s="112"/>
      <c r="AX49" s="111"/>
      <c r="AY49" s="81"/>
      <c r="AZ49" s="81"/>
      <c r="BA49" s="48"/>
      <c r="BB49">
        <v>3.7000000000000002E-3</v>
      </c>
      <c r="BC49" s="133"/>
      <c r="BD49" s="120"/>
      <c r="BE49" s="121"/>
      <c r="BF49" s="80">
        <f t="shared" si="5"/>
        <v>0.97517263191186565</v>
      </c>
      <c r="BG49" s="111"/>
      <c r="BH49" s="111"/>
      <c r="BI49" s="42">
        <f>(BF49/$G48)*100</f>
        <v>133.73493975903614</v>
      </c>
      <c r="BJ49" s="112"/>
      <c r="BK49" s="111"/>
      <c r="BL49" s="99">
        <v>3.2000000000000002E-3</v>
      </c>
      <c r="BM49" s="137"/>
      <c r="BN49" s="131"/>
      <c r="BO49" s="129"/>
      <c r="BP49" s="97">
        <f t="shared" si="6"/>
        <v>0.84339254651837015</v>
      </c>
      <c r="BQ49" s="117"/>
      <c r="BR49" s="117"/>
      <c r="BS49" s="98">
        <f>(BP49/$G48)*100</f>
        <v>115.66265060240961</v>
      </c>
      <c r="BT49" s="118"/>
      <c r="BU49" s="117"/>
      <c r="BV49">
        <v>3.8E-3</v>
      </c>
      <c r="BW49" s="133"/>
      <c r="BX49" s="120"/>
      <c r="BY49" s="121"/>
      <c r="BZ49" s="80">
        <f t="shared" si="7"/>
        <v>1.0015286489905646</v>
      </c>
      <c r="CA49" s="111"/>
      <c r="CB49" s="111"/>
      <c r="CC49" s="42">
        <f>(BZ49/$G48)*100</f>
        <v>137.34939759036143</v>
      </c>
      <c r="CD49" s="112"/>
      <c r="CE49" s="111"/>
      <c r="CF49">
        <v>3.8E-3</v>
      </c>
      <c r="CG49" s="133"/>
      <c r="CH49" s="114"/>
      <c r="CI49" s="126"/>
      <c r="CJ49" s="80">
        <f t="shared" si="8"/>
        <v>1.0015286489905646</v>
      </c>
      <c r="CK49" s="111"/>
      <c r="CL49" s="111"/>
      <c r="CM49" s="42">
        <f>(CJ49/$G48)*100</f>
        <v>137.34939759036143</v>
      </c>
      <c r="CN49" s="112"/>
      <c r="CO49" s="111"/>
      <c r="CP49">
        <v>3.3E-3</v>
      </c>
      <c r="CQ49" s="133"/>
      <c r="CR49" s="114"/>
      <c r="CS49" s="126"/>
      <c r="CT49" s="80">
        <f t="shared" si="9"/>
        <v>0.86974856359706931</v>
      </c>
      <c r="CU49" s="111"/>
      <c r="CV49" s="111"/>
      <c r="CW49" s="42">
        <f>(CT49/$G48)*100</f>
        <v>119.27710843373494</v>
      </c>
      <c r="CX49" s="112"/>
      <c r="CY49" s="111"/>
      <c r="CZ49">
        <v>3.0999999999999999E-3</v>
      </c>
      <c r="DA49" s="133"/>
      <c r="DB49" s="114"/>
      <c r="DC49" s="124"/>
      <c r="DD49" s="80">
        <f t="shared" si="10"/>
        <v>0.81703652943967109</v>
      </c>
      <c r="DE49" s="111"/>
      <c r="DF49" s="111"/>
      <c r="DG49" s="42">
        <f>(DD49/$G48)*100</f>
        <v>112.0481927710843</v>
      </c>
      <c r="DH49" s="112"/>
      <c r="DI49" s="111"/>
      <c r="DJ49">
        <v>8.0000000000000004E-4</v>
      </c>
      <c r="DK49" s="133"/>
      <c r="DL49" s="114"/>
      <c r="DM49" s="124"/>
      <c r="DN49" s="80">
        <f t="shared" si="11"/>
        <v>0.21084813662959254</v>
      </c>
      <c r="DO49" s="111"/>
      <c r="DP49" s="111"/>
      <c r="DQ49" s="42">
        <f>(DN49/$G48)*100</f>
        <v>28.915662650602403</v>
      </c>
      <c r="DR49" s="112"/>
      <c r="DS49" s="111"/>
      <c r="DT49">
        <v>5.9999999999999995E-4</v>
      </c>
      <c r="DU49" s="40">
        <v>6.9212962962962969E-3</v>
      </c>
      <c r="DV49" s="114"/>
      <c r="DW49" s="124"/>
      <c r="DX49" s="80">
        <f t="shared" si="12"/>
        <v>0.1581361024721944</v>
      </c>
      <c r="DY49" s="111"/>
      <c r="DZ49" s="111"/>
      <c r="EA49" s="42">
        <f>(DX49/$G48)*100</f>
        <v>21.686746987951803</v>
      </c>
      <c r="EB49" s="112"/>
      <c r="EC49" s="111"/>
      <c r="ED49" s="125"/>
      <c r="EE49" s="125"/>
    </row>
    <row r="50" spans="1:135" x14ac:dyDescent="0.25">
      <c r="A50" s="164"/>
      <c r="B50">
        <v>2.8E-3</v>
      </c>
      <c r="C50" s="133"/>
      <c r="D50" s="114"/>
      <c r="E50" s="124"/>
      <c r="F50" s="80">
        <f t="shared" si="175"/>
        <v>0.73796847820357381</v>
      </c>
      <c r="G50" s="111"/>
      <c r="H50" s="111"/>
      <c r="I50" s="42">
        <f t="shared" si="176"/>
        <v>100</v>
      </c>
      <c r="J50" s="112"/>
      <c r="K50" s="111"/>
      <c r="L50" s="80"/>
      <c r="M50" s="81"/>
      <c r="N50" s="48"/>
      <c r="O50" s="43">
        <v>3.0000000000000001E-3</v>
      </c>
      <c r="P50" s="133"/>
      <c r="Q50" s="120"/>
      <c r="R50" s="121"/>
      <c r="S50" s="91">
        <f t="shared" si="177"/>
        <v>0.79068051236097203</v>
      </c>
      <c r="T50" s="111"/>
      <c r="U50" s="111"/>
      <c r="V50" s="92">
        <f>(S50/$G48)*100</f>
        <v>108.43373493975901</v>
      </c>
      <c r="W50" s="112"/>
      <c r="X50" s="111"/>
      <c r="Y50" s="81"/>
      <c r="Z50" s="81"/>
      <c r="AA50" s="48"/>
      <c r="AB50" s="100">
        <v>2.7000000000000001E-3</v>
      </c>
      <c r="AC50" s="137"/>
      <c r="AD50" s="131"/>
      <c r="AE50" s="129"/>
      <c r="AF50" s="101">
        <f t="shared" si="3"/>
        <v>0.71161246112487486</v>
      </c>
      <c r="AG50" s="117"/>
      <c r="AH50" s="117"/>
      <c r="AI50" s="102">
        <f>(AF50/$G48)*100</f>
        <v>97.590361445783117</v>
      </c>
      <c r="AJ50" s="118"/>
      <c r="AK50" s="117"/>
      <c r="AL50" s="81"/>
      <c r="AM50" s="81"/>
      <c r="AN50" s="48"/>
      <c r="AO50">
        <v>3.3999999999999998E-3</v>
      </c>
      <c r="AP50" s="133"/>
      <c r="AQ50" s="120"/>
      <c r="AR50" s="121"/>
      <c r="AS50" s="80">
        <f t="shared" si="4"/>
        <v>0.89610458067576826</v>
      </c>
      <c r="AT50" s="111"/>
      <c r="AU50" s="111"/>
      <c r="AV50" s="42">
        <f>(AS50/$G48)*100</f>
        <v>122.89156626506022</v>
      </c>
      <c r="AW50" s="112"/>
      <c r="AX50" s="111"/>
      <c r="AY50" s="81"/>
      <c r="AZ50" s="81"/>
      <c r="BA50" s="48"/>
      <c r="BB50">
        <v>3.5999999999999999E-3</v>
      </c>
      <c r="BC50" s="133"/>
      <c r="BD50" s="120"/>
      <c r="BE50" s="121"/>
      <c r="BF50" s="80">
        <f t="shared" si="5"/>
        <v>0.94881661483316648</v>
      </c>
      <c r="BG50" s="111"/>
      <c r="BH50" s="111"/>
      <c r="BI50" s="42">
        <f>(BF50/$G48)*100</f>
        <v>130.12048192771081</v>
      </c>
      <c r="BJ50" s="112"/>
      <c r="BK50" s="111"/>
      <c r="BL50" s="99">
        <v>3.2000000000000002E-3</v>
      </c>
      <c r="BM50" s="137"/>
      <c r="BN50" s="131"/>
      <c r="BO50" s="129"/>
      <c r="BP50" s="97">
        <f t="shared" si="6"/>
        <v>0.84339254651837015</v>
      </c>
      <c r="BQ50" s="117"/>
      <c r="BR50" s="117"/>
      <c r="BS50" s="98">
        <f>(BP50/$G48)*100</f>
        <v>115.66265060240961</v>
      </c>
      <c r="BT50" s="118"/>
      <c r="BU50" s="117"/>
      <c r="BV50">
        <v>3.8999999999999998E-3</v>
      </c>
      <c r="BW50" s="133"/>
      <c r="BX50" s="120"/>
      <c r="BY50" s="121"/>
      <c r="BZ50" s="80">
        <f t="shared" si="7"/>
        <v>1.0278846660692635</v>
      </c>
      <c r="CA50" s="111"/>
      <c r="CB50" s="111"/>
      <c r="CC50" s="42">
        <f>(BZ50/$G48)*100</f>
        <v>140.9638554216867</v>
      </c>
      <c r="CD50" s="112"/>
      <c r="CE50" s="111"/>
      <c r="CF50">
        <v>3.5000000000000001E-3</v>
      </c>
      <c r="CG50" s="133"/>
      <c r="CH50" s="114"/>
      <c r="CI50" s="126"/>
      <c r="CJ50" s="80">
        <f t="shared" si="8"/>
        <v>0.92246059775446743</v>
      </c>
      <c r="CK50" s="111"/>
      <c r="CL50" s="111"/>
      <c r="CM50" s="42">
        <f>(CJ50/$G48)*100</f>
        <v>126.50602409638552</v>
      </c>
      <c r="CN50" s="112"/>
      <c r="CO50" s="111"/>
      <c r="CP50">
        <v>3.3999999999999998E-3</v>
      </c>
      <c r="CQ50" s="133"/>
      <c r="CR50" s="114"/>
      <c r="CS50" s="126"/>
      <c r="CT50" s="80">
        <f t="shared" si="9"/>
        <v>0.89610458067576826</v>
      </c>
      <c r="CU50" s="111"/>
      <c r="CV50" s="111"/>
      <c r="CW50" s="42">
        <f>(CT50/$G48)*100</f>
        <v>122.89156626506022</v>
      </c>
      <c r="CX50" s="112"/>
      <c r="CY50" s="111"/>
      <c r="CZ50">
        <v>2.8E-3</v>
      </c>
      <c r="DA50" s="133"/>
      <c r="DB50" s="114"/>
      <c r="DC50" s="124"/>
      <c r="DD50" s="80">
        <f t="shared" si="10"/>
        <v>0.73796847820357381</v>
      </c>
      <c r="DE50" s="111"/>
      <c r="DF50" s="111"/>
      <c r="DG50" s="42">
        <f>(DD50/$G48)*100</f>
        <v>101.2048192771084</v>
      </c>
      <c r="DH50" s="112"/>
      <c r="DI50" s="111"/>
      <c r="DJ50">
        <v>8.0000000000000004E-4</v>
      </c>
      <c r="DK50" s="133"/>
      <c r="DL50" s="114"/>
      <c r="DM50" s="124"/>
      <c r="DN50" s="80">
        <f t="shared" si="11"/>
        <v>0.21084813662959254</v>
      </c>
      <c r="DO50" s="111"/>
      <c r="DP50" s="111"/>
      <c r="DQ50" s="42">
        <f>(DN50/$G48)*100</f>
        <v>28.915662650602403</v>
      </c>
      <c r="DR50" s="112"/>
      <c r="DS50" s="111"/>
      <c r="DT50">
        <v>5.0000000000000001E-4</v>
      </c>
      <c r="DU50" s="40">
        <v>6.9212962962962969E-3</v>
      </c>
      <c r="DV50" s="114"/>
      <c r="DW50" s="124"/>
      <c r="DX50" s="80">
        <f t="shared" si="12"/>
        <v>0.13178008539349534</v>
      </c>
      <c r="DY50" s="111"/>
      <c r="DZ50" s="111"/>
      <c r="EA50" s="42">
        <f>(DX50/$G48)*100</f>
        <v>18.072289156626503</v>
      </c>
      <c r="EB50" s="112"/>
      <c r="EC50" s="111"/>
      <c r="ED50" s="125"/>
      <c r="EE50" s="125"/>
    </row>
    <row r="51" spans="1:135" x14ac:dyDescent="0.25">
      <c r="A51" s="148" t="s">
        <v>13</v>
      </c>
      <c r="B51" s="38">
        <v>0</v>
      </c>
      <c r="C51" s="41">
        <v>1.0648148148148147E-3</v>
      </c>
      <c r="D51" s="114">
        <f>AVERAGE(B52,B53)</f>
        <v>5.5000000000000003E-4</v>
      </c>
      <c r="E51" s="124">
        <f>_xlfn.STDEV.S(B52:B53)</f>
        <v>3.5355339059327381E-4</v>
      </c>
      <c r="F51" s="91">
        <f t="shared" si="175"/>
        <v>0</v>
      </c>
      <c r="G51" s="111">
        <f>AVERAGE(F52,F53)</f>
        <v>0.14495809393284487</v>
      </c>
      <c r="H51" s="111">
        <f>_xlfn.STDEV.S(F52:F53)</f>
        <v>9.3182592007082857E-2</v>
      </c>
      <c r="I51" s="92" t="e">
        <f t="shared" si="176"/>
        <v>#DIV/0!</v>
      </c>
      <c r="J51" s="112">
        <f>AVERAGE(I52:I53)</f>
        <v>100</v>
      </c>
      <c r="K51" s="111">
        <f>_xlfn.STDEV.S(I52:I53)</f>
        <v>0</v>
      </c>
      <c r="L51" s="80"/>
      <c r="M51" s="81"/>
      <c r="N51" s="48"/>
      <c r="O51" s="99">
        <v>0</v>
      </c>
      <c r="P51" s="107">
        <v>1.5972222222222221E-3</v>
      </c>
      <c r="Q51" s="131">
        <f>AVERAGE(O51,O52,O53)</f>
        <v>0</v>
      </c>
      <c r="R51" s="129">
        <f>_xlfn.STDEV.S(O51:O53)</f>
        <v>0</v>
      </c>
      <c r="S51" s="97">
        <f t="shared" si="177"/>
        <v>0</v>
      </c>
      <c r="T51" s="117">
        <f>AVERAGE(S51,S52,S53)</f>
        <v>0</v>
      </c>
      <c r="U51" s="117">
        <f>_xlfn.STDEV.S(S51:S53)</f>
        <v>0</v>
      </c>
      <c r="V51" s="98">
        <f>(S51/$G51)*100</f>
        <v>0</v>
      </c>
      <c r="W51" s="118">
        <f>AVERAGE(V51:V53)</f>
        <v>0</v>
      </c>
      <c r="X51" s="117">
        <f>_xlfn.STDEV.S(V51:V53)</f>
        <v>0</v>
      </c>
      <c r="Y51" s="81"/>
      <c r="Z51" s="81"/>
      <c r="AA51" s="48"/>
      <c r="AB51">
        <v>2.9999999999999997E-4</v>
      </c>
      <c r="AC51" s="40">
        <v>1.3310185185185185E-3</v>
      </c>
      <c r="AD51" s="120">
        <f>AVERAGE(AB51,AB53)</f>
        <v>2.5000000000000001E-4</v>
      </c>
      <c r="AE51" s="121">
        <f>_xlfn.STDEV.S(AB51,AB53)</f>
        <v>7.0710678118654727E-5</v>
      </c>
      <c r="AF51" s="80">
        <f>(AB51/(6220*0.61))*1000000</f>
        <v>7.9068051236097198E-2</v>
      </c>
      <c r="AG51" s="111">
        <f>AVERAGE(AF51,AF53)</f>
        <v>6.5890042696747669E-2</v>
      </c>
      <c r="AH51" s="111">
        <f>_xlfn.STDEV.S(AF51,AF53)</f>
        <v>1.8636518401416557E-2</v>
      </c>
      <c r="AI51" s="42">
        <f>(AF51/$G51)*100</f>
        <v>54.54545454545454</v>
      </c>
      <c r="AJ51" s="112">
        <f>AVERAGE(AI51,AI53)</f>
        <v>45.454545454545453</v>
      </c>
      <c r="AK51" s="117">
        <f>_xlfn.STDEV.S(AI51,AI53)</f>
        <v>12.856486930664502</v>
      </c>
      <c r="AL51" s="81"/>
      <c r="AM51" s="81"/>
      <c r="AN51" s="48"/>
      <c r="AO51">
        <v>1E-4</v>
      </c>
      <c r="AP51" s="40">
        <v>1.8634259259259261E-3</v>
      </c>
      <c r="AQ51" s="120">
        <f>AVERAGE(AO51,AO52)</f>
        <v>1.5000000000000001E-4</v>
      </c>
      <c r="AR51" s="121">
        <f>_xlfn.STDEV.S(AO51:AO52)</f>
        <v>7.0710678118654754E-5</v>
      </c>
      <c r="AS51" s="80">
        <f t="shared" si="4"/>
        <v>2.6356017078699067E-2</v>
      </c>
      <c r="AT51" s="111">
        <f>AVERAGE(AS51,AS52,)</f>
        <v>2.6356017078699067E-2</v>
      </c>
      <c r="AU51" s="111">
        <f>_xlfn.STDEV.S(AS51:AS52)</f>
        <v>1.8636518401416568E-2</v>
      </c>
      <c r="AV51" s="42">
        <f>(AS51/$G51)*100</f>
        <v>18.181818181818183</v>
      </c>
      <c r="AW51" s="112">
        <f>AVERAGE(AV51:AV52)</f>
        <v>27.272727272727273</v>
      </c>
      <c r="AX51" s="117">
        <f>_xlfn.STDEV.S(AV51:AV52)</f>
        <v>12.856486930664511</v>
      </c>
      <c r="AY51" s="81"/>
      <c r="AZ51" s="81"/>
      <c r="BA51" s="48"/>
      <c r="BB51">
        <v>0</v>
      </c>
      <c r="BC51" s="40">
        <v>1.5972222222222221E-3</v>
      </c>
      <c r="BD51" s="120">
        <f t="shared" ref="BD51" si="288">AVERAGE(BB51,BB52,BB53)</f>
        <v>0</v>
      </c>
      <c r="BE51" s="121">
        <f t="shared" ref="BE51" si="289">_xlfn.STDEV.S(BB51:BB53)</f>
        <v>0</v>
      </c>
      <c r="BF51" s="80">
        <f t="shared" si="5"/>
        <v>0</v>
      </c>
      <c r="BG51" s="111">
        <f>AVERAGE(BF51,BF52,BF53)</f>
        <v>0</v>
      </c>
      <c r="BH51" s="111">
        <f>_xlfn.STDEV.S(BF51:BF53)</f>
        <v>0</v>
      </c>
      <c r="BI51" s="42">
        <f>(BF51/$G51)*100</f>
        <v>0</v>
      </c>
      <c r="BJ51" s="112">
        <f>AVERAGE(BI51:BI53)</f>
        <v>0</v>
      </c>
      <c r="BK51" s="111">
        <f t="shared" ref="BK51" si="290">_xlfn.STDEV.S(BI51:BI53)</f>
        <v>0</v>
      </c>
      <c r="BL51">
        <v>0</v>
      </c>
      <c r="BM51" s="40">
        <v>1.3310185185185185E-3</v>
      </c>
      <c r="BN51" s="120">
        <f t="shared" ref="BN51" si="291">AVERAGE(BL51,BL52,BL53)</f>
        <v>0</v>
      </c>
      <c r="BO51" s="121">
        <f t="shared" ref="BO51" si="292">_xlfn.STDEV.S(BL51:BL53)</f>
        <v>0</v>
      </c>
      <c r="BP51" s="80">
        <f t="shared" si="6"/>
        <v>0</v>
      </c>
      <c r="BQ51" s="111">
        <f>AVERAGE(BP51,BP52,BP53)</f>
        <v>0</v>
      </c>
      <c r="BR51" s="111">
        <f>_xlfn.STDEV.S(BP51:BP53)</f>
        <v>0</v>
      </c>
      <c r="BS51" s="42">
        <f>(BP51/$G51)*100</f>
        <v>0</v>
      </c>
      <c r="BT51" s="112">
        <f>AVERAGE(BS51:BS53)</f>
        <v>0</v>
      </c>
      <c r="BU51" s="111">
        <f t="shared" ref="BU51" si="293">_xlfn.STDEV.S(BS51:BS53)</f>
        <v>0</v>
      </c>
      <c r="BV51">
        <v>0</v>
      </c>
      <c r="BW51" s="44">
        <v>1.0648148148148147E-3</v>
      </c>
      <c r="BX51" s="120">
        <f t="shared" ref="BX51" si="294">AVERAGE(BV51,BV52,BV53)</f>
        <v>0</v>
      </c>
      <c r="BY51" s="121">
        <f t="shared" ref="BY51" si="295">_xlfn.STDEV.S(BV51:BV53)</f>
        <v>0</v>
      </c>
      <c r="BZ51" s="80">
        <f t="shared" si="7"/>
        <v>0</v>
      </c>
      <c r="CA51" s="111">
        <f>AVERAGE(BZ51,BZ52,BZ53)</f>
        <v>0</v>
      </c>
      <c r="CB51" s="111">
        <f>_xlfn.STDEV.S(BZ51:BZ53)</f>
        <v>0</v>
      </c>
      <c r="CC51" s="42">
        <f>(BZ51/$G51)*100</f>
        <v>0</v>
      </c>
      <c r="CD51" s="112">
        <f>AVERAGE(CC51:CC53)</f>
        <v>0</v>
      </c>
      <c r="CE51" s="111">
        <f t="shared" ref="CE51" si="296">_xlfn.STDEV.S(CC51:CC53)</f>
        <v>0</v>
      </c>
      <c r="CF51">
        <v>0</v>
      </c>
      <c r="CG51" s="40">
        <v>1.3310185185185185E-3</v>
      </c>
      <c r="CH51" s="120">
        <f t="shared" ref="CH51" si="297">AVERAGE(CF51,CF52,CF53)</f>
        <v>0</v>
      </c>
      <c r="CI51" s="126">
        <f t="shared" ref="CI51" si="298">_xlfn.STDEV.S(CF51:CF53)</f>
        <v>0</v>
      </c>
      <c r="CJ51" s="80">
        <f t="shared" si="8"/>
        <v>0</v>
      </c>
      <c r="CK51" s="111">
        <f>AVERAGE(CJ51,CJ52,CJ53)</f>
        <v>0</v>
      </c>
      <c r="CL51" s="111">
        <f>_xlfn.STDEV.S(CJ51:CJ53)</f>
        <v>0</v>
      </c>
      <c r="CM51" s="42">
        <f>(CJ51/$G51)*100</f>
        <v>0</v>
      </c>
      <c r="CN51" s="112">
        <f>AVERAGE(CM51:CM53)</f>
        <v>0</v>
      </c>
      <c r="CO51" s="111">
        <f t="shared" ref="CO51" si="299">_xlfn.STDEV.S(CM51:CM53)</f>
        <v>0</v>
      </c>
      <c r="CP51">
        <v>0</v>
      </c>
      <c r="CQ51" s="40">
        <v>1.3310185185185185E-3</v>
      </c>
      <c r="CR51" s="120">
        <f t="shared" ref="CR51" si="300">AVERAGE(CP51,CP52,CP53)</f>
        <v>0</v>
      </c>
      <c r="CS51" s="126">
        <f t="shared" ref="CS51" si="301">_xlfn.STDEV.S(CP51:CP53)</f>
        <v>0</v>
      </c>
      <c r="CT51" s="80">
        <f t="shared" si="9"/>
        <v>0</v>
      </c>
      <c r="CU51" s="111">
        <f>AVERAGE(CT51,CT52,CT53)</f>
        <v>0</v>
      </c>
      <c r="CV51" s="111">
        <f>_xlfn.STDEV.S(CT51:CT53)</f>
        <v>0</v>
      </c>
      <c r="CW51" s="42">
        <f>(CT51/$G51)*100</f>
        <v>0</v>
      </c>
      <c r="CX51" s="112">
        <f>AVERAGE(CW51:CW53)</f>
        <v>0</v>
      </c>
      <c r="CY51" s="111">
        <f t="shared" ref="CY51" si="302">_xlfn.STDEV.S(CW51:CW53)</f>
        <v>0</v>
      </c>
      <c r="CZ51">
        <v>0</v>
      </c>
      <c r="DA51" s="40">
        <v>1.5972222222222221E-3</v>
      </c>
      <c r="DB51" s="120">
        <f t="shared" ref="DB51" si="303">AVERAGE(CZ51,CZ52,CZ53)</f>
        <v>0</v>
      </c>
      <c r="DC51" s="124">
        <f t="shared" ref="DC51" si="304">_xlfn.STDEV.S(CZ51:CZ53)</f>
        <v>0</v>
      </c>
      <c r="DD51" s="80">
        <f t="shared" si="10"/>
        <v>0</v>
      </c>
      <c r="DE51" s="111">
        <f>AVERAGE(DD51,DD52,DD53)</f>
        <v>0</v>
      </c>
      <c r="DF51" s="111">
        <f>_xlfn.STDEV.S(DD51:DD53)</f>
        <v>0</v>
      </c>
      <c r="DG51" s="42">
        <f>(DD51/$G51)*100</f>
        <v>0</v>
      </c>
      <c r="DH51" s="112">
        <f>AVERAGE(DG51:DG53)</f>
        <v>0</v>
      </c>
      <c r="DI51" s="111">
        <f t="shared" ref="DI51" si="305">_xlfn.STDEV.S(DG51:DG53)</f>
        <v>0</v>
      </c>
      <c r="DJ51">
        <v>0</v>
      </c>
      <c r="DK51" s="40">
        <v>3.1944444444444442E-3</v>
      </c>
      <c r="DL51" s="114">
        <f t="shared" ref="DL51" si="306">AVERAGE(DJ51,DJ52,DJ53)</f>
        <v>0</v>
      </c>
      <c r="DM51" s="124">
        <f t="shared" ref="DM51" si="307">_xlfn.STDEV.S(DJ51:DJ53)</f>
        <v>0</v>
      </c>
      <c r="DN51" s="80">
        <f t="shared" si="11"/>
        <v>0</v>
      </c>
      <c r="DO51" s="111">
        <f>AVERAGE(DN51,DN52,DN53)</f>
        <v>0</v>
      </c>
      <c r="DP51" s="111">
        <f>_xlfn.STDEV.S(DN51:DN53)</f>
        <v>0</v>
      </c>
      <c r="DQ51" s="42">
        <f>(DN51/$G51)*100</f>
        <v>0</v>
      </c>
      <c r="DR51" s="112">
        <f>AVERAGE(DQ51:DQ53)</f>
        <v>0</v>
      </c>
      <c r="DS51" s="111">
        <f t="shared" ref="DS51" si="308">_xlfn.STDEV.S(DQ51:DQ53)</f>
        <v>0</v>
      </c>
      <c r="DT51">
        <v>0</v>
      </c>
      <c r="DU51" s="40">
        <v>3.1944444444444442E-3</v>
      </c>
      <c r="DV51" s="114">
        <f t="shared" ref="DV51" si="309">AVERAGE(DT51,DT52,DT53)</f>
        <v>0</v>
      </c>
      <c r="DW51" s="124">
        <f t="shared" ref="DW51" si="310">_xlfn.STDEV.S(DT51:DT53)</f>
        <v>0</v>
      </c>
      <c r="DX51" s="80">
        <f t="shared" si="12"/>
        <v>0</v>
      </c>
      <c r="DY51" s="111">
        <f>AVERAGE(DX51,DX52,DX53)</f>
        <v>0</v>
      </c>
      <c r="DZ51" s="111">
        <f>_xlfn.STDEV.S(DX51:DX53)</f>
        <v>0</v>
      </c>
      <c r="EA51" s="42">
        <f>(DX51/$G51)*100</f>
        <v>0</v>
      </c>
      <c r="EB51" s="112">
        <f>AVERAGE(EA51:EA53)</f>
        <v>0</v>
      </c>
      <c r="EC51" s="111">
        <f t="shared" ref="EC51" si="311">_xlfn.STDEV.S(EA51:EA53)</f>
        <v>0</v>
      </c>
      <c r="ED51" s="125"/>
      <c r="EE51" s="125"/>
    </row>
    <row r="52" spans="1:135" x14ac:dyDescent="0.25">
      <c r="A52" s="148"/>
      <c r="B52">
        <v>8.0000000000000004E-4</v>
      </c>
      <c r="C52" s="41">
        <v>1.0648148148148147E-3</v>
      </c>
      <c r="D52" s="114"/>
      <c r="E52" s="124"/>
      <c r="F52" s="80">
        <f t="shared" si="175"/>
        <v>0.21084813662959254</v>
      </c>
      <c r="G52" s="111"/>
      <c r="H52" s="111"/>
      <c r="I52" s="42">
        <f t="shared" si="176"/>
        <v>100</v>
      </c>
      <c r="J52" s="112"/>
      <c r="K52" s="111"/>
      <c r="L52" s="80"/>
      <c r="M52" s="81"/>
      <c r="N52" s="48"/>
      <c r="O52" s="99">
        <v>0</v>
      </c>
      <c r="P52" s="107">
        <v>1.5972222222222221E-3</v>
      </c>
      <c r="Q52" s="131"/>
      <c r="R52" s="129"/>
      <c r="S52" s="97">
        <f t="shared" si="177"/>
        <v>0</v>
      </c>
      <c r="T52" s="117"/>
      <c r="U52" s="117"/>
      <c r="V52" s="98">
        <f>(S52/$G51)*100</f>
        <v>0</v>
      </c>
      <c r="W52" s="118"/>
      <c r="X52" s="117"/>
      <c r="Y52" s="81"/>
      <c r="Z52" s="81"/>
      <c r="AA52" s="48"/>
      <c r="AB52" s="43">
        <v>5.9999999999999995E-4</v>
      </c>
      <c r="AC52" s="40">
        <v>1.3310185185185185E-3</v>
      </c>
      <c r="AD52" s="120"/>
      <c r="AE52" s="121"/>
      <c r="AF52" s="91">
        <f t="shared" si="3"/>
        <v>0.1581361024721944</v>
      </c>
      <c r="AG52" s="111"/>
      <c r="AH52" s="111"/>
      <c r="AI52" s="92">
        <f>(AF52/$G51)*100</f>
        <v>109.09090909090908</v>
      </c>
      <c r="AJ52" s="112"/>
      <c r="AK52" s="117"/>
      <c r="AL52" s="81"/>
      <c r="AM52" s="81"/>
      <c r="AN52" s="48"/>
      <c r="AO52">
        <v>2.0000000000000001E-4</v>
      </c>
      <c r="AP52" s="40">
        <v>1.8634259259259261E-3</v>
      </c>
      <c r="AQ52" s="120"/>
      <c r="AR52" s="121"/>
      <c r="AS52" s="80">
        <f t="shared" si="4"/>
        <v>5.2712034157398134E-2</v>
      </c>
      <c r="AT52" s="111"/>
      <c r="AU52" s="111"/>
      <c r="AV52" s="42">
        <f>(AS52/$G51)*100</f>
        <v>36.363636363636367</v>
      </c>
      <c r="AW52" s="112"/>
      <c r="AX52" s="117"/>
      <c r="AY52" s="81"/>
      <c r="AZ52" s="81"/>
      <c r="BA52" s="48"/>
      <c r="BB52">
        <v>0</v>
      </c>
      <c r="BC52" s="40">
        <v>1.5972222222222221E-3</v>
      </c>
      <c r="BD52" s="120"/>
      <c r="BE52" s="121"/>
      <c r="BF52" s="80">
        <f t="shared" si="5"/>
        <v>0</v>
      </c>
      <c r="BG52" s="111"/>
      <c r="BH52" s="111"/>
      <c r="BI52" s="42">
        <f>(BF52/$G51)*100</f>
        <v>0</v>
      </c>
      <c r="BJ52" s="112"/>
      <c r="BK52" s="111"/>
      <c r="BL52">
        <v>0</v>
      </c>
      <c r="BM52" s="40">
        <v>1.3310185185185185E-3</v>
      </c>
      <c r="BN52" s="120"/>
      <c r="BO52" s="121"/>
      <c r="BP52" s="80">
        <f t="shared" si="6"/>
        <v>0</v>
      </c>
      <c r="BQ52" s="111"/>
      <c r="BR52" s="111"/>
      <c r="BS52" s="42">
        <f>(BP52/$G51)*100</f>
        <v>0</v>
      </c>
      <c r="BT52" s="112"/>
      <c r="BU52" s="111"/>
      <c r="BV52">
        <v>0</v>
      </c>
      <c r="BW52" s="44">
        <v>1.0648148148148147E-3</v>
      </c>
      <c r="BX52" s="120"/>
      <c r="BY52" s="121"/>
      <c r="BZ52" s="80">
        <f t="shared" si="7"/>
        <v>0</v>
      </c>
      <c r="CA52" s="111"/>
      <c r="CB52" s="111"/>
      <c r="CC52" s="42">
        <f>(BZ52/$G51)*100</f>
        <v>0</v>
      </c>
      <c r="CD52" s="112"/>
      <c r="CE52" s="111"/>
      <c r="CF52">
        <v>0</v>
      </c>
      <c r="CG52" s="40">
        <v>1.3310185185185185E-3</v>
      </c>
      <c r="CH52" s="120"/>
      <c r="CI52" s="126"/>
      <c r="CJ52" s="80">
        <f t="shared" si="8"/>
        <v>0</v>
      </c>
      <c r="CK52" s="111"/>
      <c r="CL52" s="111"/>
      <c r="CM52" s="42">
        <f>(CJ52/$G51)*100</f>
        <v>0</v>
      </c>
      <c r="CN52" s="112"/>
      <c r="CO52" s="111"/>
      <c r="CP52">
        <v>0</v>
      </c>
      <c r="CQ52" s="40">
        <v>1.3310185185185185E-3</v>
      </c>
      <c r="CR52" s="120"/>
      <c r="CS52" s="126"/>
      <c r="CT52" s="80">
        <f t="shared" si="9"/>
        <v>0</v>
      </c>
      <c r="CU52" s="111"/>
      <c r="CV52" s="111"/>
      <c r="CW52" s="42">
        <f>(CT52/$G51)*100</f>
        <v>0</v>
      </c>
      <c r="CX52" s="112"/>
      <c r="CY52" s="111"/>
      <c r="CZ52">
        <v>0</v>
      </c>
      <c r="DA52" s="40">
        <v>1.5972222222222221E-3</v>
      </c>
      <c r="DB52" s="120"/>
      <c r="DC52" s="124"/>
      <c r="DD52" s="80">
        <f t="shared" si="10"/>
        <v>0</v>
      </c>
      <c r="DE52" s="111"/>
      <c r="DF52" s="111"/>
      <c r="DG52" s="42">
        <f>(DD52/$G51)*100</f>
        <v>0</v>
      </c>
      <c r="DH52" s="112"/>
      <c r="DI52" s="111"/>
      <c r="DJ52">
        <v>0</v>
      </c>
      <c r="DK52" s="40">
        <v>3.1944444444444442E-3</v>
      </c>
      <c r="DL52" s="114"/>
      <c r="DM52" s="124"/>
      <c r="DN52" s="80">
        <f t="shared" si="11"/>
        <v>0</v>
      </c>
      <c r="DO52" s="111"/>
      <c r="DP52" s="111"/>
      <c r="DQ52" s="42">
        <f>(DN52/$G51)*100</f>
        <v>0</v>
      </c>
      <c r="DR52" s="112"/>
      <c r="DS52" s="111"/>
      <c r="DT52">
        <v>0</v>
      </c>
      <c r="DU52" s="40">
        <v>3.1944444444444442E-3</v>
      </c>
      <c r="DV52" s="114"/>
      <c r="DW52" s="124"/>
      <c r="DX52" s="80">
        <f t="shared" si="12"/>
        <v>0</v>
      </c>
      <c r="DY52" s="111"/>
      <c r="DZ52" s="111"/>
      <c r="EA52" s="42">
        <f>(DX52/$G51)*100</f>
        <v>0</v>
      </c>
      <c r="EB52" s="112"/>
      <c r="EC52" s="111"/>
      <c r="ED52" s="125"/>
      <c r="EE52" s="125"/>
    </row>
    <row r="53" spans="1:135" x14ac:dyDescent="0.25">
      <c r="A53" s="148"/>
      <c r="B53">
        <v>2.9999999999999997E-4</v>
      </c>
      <c r="C53" s="41">
        <v>1.0648148148148147E-3</v>
      </c>
      <c r="D53" s="114"/>
      <c r="E53" s="124"/>
      <c r="F53" s="80">
        <f t="shared" si="175"/>
        <v>7.9068051236097198E-2</v>
      </c>
      <c r="G53" s="111"/>
      <c r="H53" s="111"/>
      <c r="I53" s="42">
        <f t="shared" si="176"/>
        <v>100</v>
      </c>
      <c r="J53" s="112"/>
      <c r="K53" s="111"/>
      <c r="L53" s="80"/>
      <c r="M53" s="81"/>
      <c r="N53" s="48"/>
      <c r="O53" s="99">
        <v>0</v>
      </c>
      <c r="P53" s="107">
        <v>1.5972222222222221E-3</v>
      </c>
      <c r="Q53" s="131"/>
      <c r="R53" s="129"/>
      <c r="S53" s="97">
        <f t="shared" si="177"/>
        <v>0</v>
      </c>
      <c r="T53" s="117"/>
      <c r="U53" s="117"/>
      <c r="V53" s="98">
        <f>(S53/$G51)*100</f>
        <v>0</v>
      </c>
      <c r="W53" s="118"/>
      <c r="X53" s="117"/>
      <c r="Y53" s="81"/>
      <c r="Z53" s="81"/>
      <c r="AA53" s="48"/>
      <c r="AB53">
        <v>2.0000000000000001E-4</v>
      </c>
      <c r="AC53" s="40">
        <v>1.3310185185185185E-3</v>
      </c>
      <c r="AD53" s="120"/>
      <c r="AE53" s="121"/>
      <c r="AF53" s="80">
        <f t="shared" si="3"/>
        <v>5.2712034157398134E-2</v>
      </c>
      <c r="AG53" s="111"/>
      <c r="AH53" s="111"/>
      <c r="AI53" s="42">
        <f>(AF53/$G51)*100</f>
        <v>36.363636363636367</v>
      </c>
      <c r="AJ53" s="112"/>
      <c r="AK53" s="117"/>
      <c r="AL53" s="81"/>
      <c r="AM53" s="81"/>
      <c r="AN53" s="48"/>
      <c r="AO53" s="43">
        <v>6.9999999999999999E-4</v>
      </c>
      <c r="AP53" s="40">
        <v>1.8634259259259261E-3</v>
      </c>
      <c r="AQ53" s="120"/>
      <c r="AR53" s="121"/>
      <c r="AS53" s="91">
        <f t="shared" si="4"/>
        <v>0.18449211955089345</v>
      </c>
      <c r="AT53" s="111"/>
      <c r="AU53" s="111"/>
      <c r="AV53" s="92">
        <f>(AS53/$G51)*100</f>
        <v>127.27272727272727</v>
      </c>
      <c r="AW53" s="112"/>
      <c r="AX53" s="117"/>
      <c r="AY53" s="81"/>
      <c r="AZ53" s="81"/>
      <c r="BA53" s="48"/>
      <c r="BB53">
        <v>0</v>
      </c>
      <c r="BC53" s="40">
        <v>1.5972222222222221E-3</v>
      </c>
      <c r="BD53" s="120"/>
      <c r="BE53" s="121"/>
      <c r="BF53" s="80">
        <f t="shared" si="5"/>
        <v>0</v>
      </c>
      <c r="BG53" s="111"/>
      <c r="BH53" s="111"/>
      <c r="BI53" s="42">
        <f>(BF53/$G51)*100</f>
        <v>0</v>
      </c>
      <c r="BJ53" s="112"/>
      <c r="BK53" s="111"/>
      <c r="BL53">
        <v>0</v>
      </c>
      <c r="BM53" s="40">
        <v>1.3310185185185185E-3</v>
      </c>
      <c r="BN53" s="120"/>
      <c r="BO53" s="121"/>
      <c r="BP53" s="80">
        <f t="shared" si="6"/>
        <v>0</v>
      </c>
      <c r="BQ53" s="111"/>
      <c r="BR53" s="111"/>
      <c r="BS53" s="42">
        <f>(BP53/$G51)*100</f>
        <v>0</v>
      </c>
      <c r="BT53" s="112"/>
      <c r="BU53" s="111"/>
      <c r="BV53">
        <v>0</v>
      </c>
      <c r="BW53" s="44">
        <v>1.0648148148148147E-3</v>
      </c>
      <c r="BX53" s="120"/>
      <c r="BY53" s="121"/>
      <c r="BZ53" s="80">
        <f t="shared" si="7"/>
        <v>0</v>
      </c>
      <c r="CA53" s="111"/>
      <c r="CB53" s="111"/>
      <c r="CC53" s="42">
        <f>(BZ53/$G51)*100</f>
        <v>0</v>
      </c>
      <c r="CD53" s="112"/>
      <c r="CE53" s="111"/>
      <c r="CF53">
        <v>0</v>
      </c>
      <c r="CG53" s="40">
        <v>1.3310185185185185E-3</v>
      </c>
      <c r="CH53" s="120"/>
      <c r="CI53" s="126"/>
      <c r="CJ53" s="80">
        <f t="shared" si="8"/>
        <v>0</v>
      </c>
      <c r="CK53" s="111"/>
      <c r="CL53" s="111"/>
      <c r="CM53" s="42">
        <f>(CJ53/$G51)*100</f>
        <v>0</v>
      </c>
      <c r="CN53" s="112"/>
      <c r="CO53" s="111"/>
      <c r="CP53">
        <v>0</v>
      </c>
      <c r="CQ53" s="40">
        <v>1.3310185185185185E-3</v>
      </c>
      <c r="CR53" s="120"/>
      <c r="CS53" s="126"/>
      <c r="CT53" s="80">
        <f t="shared" si="9"/>
        <v>0</v>
      </c>
      <c r="CU53" s="111"/>
      <c r="CV53" s="111"/>
      <c r="CW53" s="42">
        <f>(CT53/$G51)*100</f>
        <v>0</v>
      </c>
      <c r="CX53" s="112"/>
      <c r="CY53" s="111"/>
      <c r="CZ53">
        <v>0</v>
      </c>
      <c r="DA53" s="40">
        <v>1.5972222222222221E-3</v>
      </c>
      <c r="DB53" s="120"/>
      <c r="DC53" s="124"/>
      <c r="DD53" s="80">
        <f t="shared" si="10"/>
        <v>0</v>
      </c>
      <c r="DE53" s="111"/>
      <c r="DF53" s="111"/>
      <c r="DG53" s="42">
        <f>(DD53/$G51)*100</f>
        <v>0</v>
      </c>
      <c r="DH53" s="112"/>
      <c r="DI53" s="111"/>
      <c r="DJ53">
        <v>0</v>
      </c>
      <c r="DK53" s="40">
        <v>3.1944444444444442E-3</v>
      </c>
      <c r="DL53" s="114"/>
      <c r="DM53" s="124"/>
      <c r="DN53" s="80">
        <f t="shared" si="11"/>
        <v>0</v>
      </c>
      <c r="DO53" s="111"/>
      <c r="DP53" s="111"/>
      <c r="DQ53" s="42">
        <f>(DN53/$G51)*100</f>
        <v>0</v>
      </c>
      <c r="DR53" s="112"/>
      <c r="DS53" s="111"/>
      <c r="DT53">
        <v>0</v>
      </c>
      <c r="DU53" s="40">
        <v>3.1944444444444442E-3</v>
      </c>
      <c r="DV53" s="114"/>
      <c r="DW53" s="124"/>
      <c r="DX53" s="80">
        <f t="shared" si="12"/>
        <v>0</v>
      </c>
      <c r="DY53" s="111"/>
      <c r="DZ53" s="111"/>
      <c r="EA53" s="42">
        <f>(DX53/$G51)*100</f>
        <v>0</v>
      </c>
      <c r="EB53" s="112"/>
      <c r="EC53" s="111"/>
      <c r="ED53" s="125"/>
      <c r="EE53" s="125"/>
    </row>
    <row r="54" spans="1:135" x14ac:dyDescent="0.25">
      <c r="A54" s="159" t="s">
        <v>14</v>
      </c>
      <c r="B54">
        <v>4.0000000000000001E-3</v>
      </c>
      <c r="C54" s="37">
        <v>4.7916666666666672E-3</v>
      </c>
      <c r="D54" s="114">
        <f>AVERAGE(B54,B55,B56)</f>
        <v>3.8666666666666663E-3</v>
      </c>
      <c r="E54" s="124">
        <f>_xlfn.STDEV.S(B54:B56)</f>
        <v>1.1547005383792521E-4</v>
      </c>
      <c r="F54" s="80">
        <f t="shared" si="175"/>
        <v>1.0542406831479627</v>
      </c>
      <c r="G54" s="111">
        <f>AVERAGE(F54:F56)</f>
        <v>1.0190993270430306</v>
      </c>
      <c r="H54" s="111">
        <f>_xlfn.STDEV.S(F54:F56)</f>
        <v>3.0433307110306552E-2</v>
      </c>
      <c r="I54" s="42">
        <f t="shared" si="176"/>
        <v>100</v>
      </c>
      <c r="J54" s="112">
        <f>AVERAGE(I54:I56)</f>
        <v>100</v>
      </c>
      <c r="K54" s="111">
        <f>_xlfn.STDEV.S(I54:I56)</f>
        <v>0</v>
      </c>
      <c r="L54" s="80"/>
      <c r="M54" s="81"/>
      <c r="N54" s="48"/>
      <c r="O54">
        <v>3.8999999999999998E-3</v>
      </c>
      <c r="P54" s="37">
        <v>6.9212962962962969E-3</v>
      </c>
      <c r="Q54" s="120">
        <f>AVERAGE(O54,O55)</f>
        <v>3.7000000000000002E-3</v>
      </c>
      <c r="R54" s="121">
        <f>_xlfn.STDEV.S(O54:O55)</f>
        <v>2.828427124746188E-4</v>
      </c>
      <c r="S54" s="80">
        <f t="shared" si="177"/>
        <v>1.0278846660692635</v>
      </c>
      <c r="T54" s="111">
        <f>AVERAGE(S54:S55)</f>
        <v>0.97517263191186543</v>
      </c>
      <c r="U54" s="111">
        <f>_xlfn.STDEV.S(S54:S55)</f>
        <v>7.4546073605666174E-2</v>
      </c>
      <c r="V54" s="42">
        <f>(S54/$G54)*100</f>
        <v>100.86206896551724</v>
      </c>
      <c r="W54" s="112">
        <f>AVERAGE(V54:V55)</f>
        <v>95.689655172413794</v>
      </c>
      <c r="X54" s="111">
        <f>_xlfn.STDEV.S(V54:V55)</f>
        <v>7.314897736412556</v>
      </c>
      <c r="Y54" s="81"/>
      <c r="Z54" s="81"/>
      <c r="AA54" s="48"/>
      <c r="AB54">
        <v>4.1000000000000003E-3</v>
      </c>
      <c r="AC54" s="37">
        <v>6.9212962962962969E-3</v>
      </c>
      <c r="AD54" s="120">
        <f t="shared" ref="AD54" si="312">AVERAGE(AB54,AB55,AB56)</f>
        <v>3.8333333333333331E-3</v>
      </c>
      <c r="AE54" s="121">
        <f t="shared" ref="AE54" si="313">_xlfn.STDEV.S(AB54:AB56)</f>
        <v>2.5166114784235856E-4</v>
      </c>
      <c r="AF54" s="80">
        <f t="shared" si="3"/>
        <v>1.0805967002266619</v>
      </c>
      <c r="AG54" s="111">
        <f>AVERAGE(AF54:AF56)</f>
        <v>1.0103139880167975</v>
      </c>
      <c r="AH54" s="111">
        <f>_xlfn.STDEV.S(AF54:AF56)</f>
        <v>6.632785510578211E-2</v>
      </c>
      <c r="AI54" s="42">
        <f>(AF54/$G54)*100</f>
        <v>106.03448275862071</v>
      </c>
      <c r="AJ54" s="112">
        <f>AVERAGE(AI54:AI56)</f>
        <v>99.137931034482776</v>
      </c>
      <c r="AK54" s="111">
        <f t="shared" ref="AK54" si="314">_xlfn.STDEV.S(AI54:AI56)</f>
        <v>6.5084779614403097</v>
      </c>
      <c r="AL54" s="81"/>
      <c r="AM54" s="81"/>
      <c r="AN54" s="48"/>
      <c r="AO54">
        <v>4.3E-3</v>
      </c>
      <c r="AP54" s="37">
        <v>6.9212962962962969E-3</v>
      </c>
      <c r="AQ54" s="120">
        <f t="shared" ref="AQ54" si="315">AVERAGE(AO54,AO55,AO56)</f>
        <v>4.2999999999999991E-3</v>
      </c>
      <c r="AR54" s="121">
        <f t="shared" ref="AR54" si="316">_xlfn.STDEV.S(AO54:AO56)</f>
        <v>1.0000000000000026E-4</v>
      </c>
      <c r="AS54" s="80">
        <f t="shared" si="4"/>
        <v>1.13330873438406</v>
      </c>
      <c r="AT54" s="111">
        <f>AVERAGE(AS54:AS56)</f>
        <v>1.13330873438406</v>
      </c>
      <c r="AU54" s="111">
        <f>_xlfn.STDEV.S(AS54:AS56)</f>
        <v>2.6356017078699168E-2</v>
      </c>
      <c r="AV54" s="42">
        <f>(AS54/$G54)*100</f>
        <v>111.20689655172416</v>
      </c>
      <c r="AW54" s="112">
        <f>AVERAGE(AV54:AV56)</f>
        <v>111.20689655172414</v>
      </c>
      <c r="AX54" s="111">
        <f t="shared" ref="AX54" si="317">_xlfn.STDEV.S(AV54:AV56)</f>
        <v>2.5862068965517295</v>
      </c>
      <c r="AY54" s="81"/>
      <c r="AZ54" s="81"/>
      <c r="BA54" s="48"/>
      <c r="BB54">
        <v>4.4999999999999997E-3</v>
      </c>
      <c r="BC54" s="37">
        <v>5.8564814814814825E-3</v>
      </c>
      <c r="BD54" s="120">
        <f t="shared" ref="BD54" si="318">AVERAGE(BB54,BB55,BB56)</f>
        <v>4.2999999999999991E-3</v>
      </c>
      <c r="BE54" s="121">
        <f t="shared" ref="BE54" si="319">_xlfn.STDEV.S(BB54:BB56)</f>
        <v>1.9999999999999968E-4</v>
      </c>
      <c r="BF54" s="80">
        <f t="shared" si="5"/>
        <v>1.1860207685414579</v>
      </c>
      <c r="BG54" s="111">
        <f>AVERAGE(BF54:BF56)</f>
        <v>1.13330873438406</v>
      </c>
      <c r="BH54" s="111">
        <f>_xlfn.STDEV.S(BF54:BF56)</f>
        <v>5.2712034157398002E-2</v>
      </c>
      <c r="BI54" s="42">
        <f>(BF54/$G54)*100</f>
        <v>116.37931034482756</v>
      </c>
      <c r="BJ54" s="112">
        <f>AVERAGE(BI54:BI56)</f>
        <v>111.20689655172414</v>
      </c>
      <c r="BK54" s="111">
        <f t="shared" ref="BK54" si="320">_xlfn.STDEV.S(BI54:BI56)</f>
        <v>5.1724137931034235</v>
      </c>
      <c r="BL54">
        <v>2.5999999999999999E-3</v>
      </c>
      <c r="BM54" s="37">
        <v>6.9212962962962969E-3</v>
      </c>
      <c r="BN54" s="120">
        <f t="shared" ref="BN54" si="321">AVERAGE(BL54,BL55,BL56)</f>
        <v>2.3666666666666662E-3</v>
      </c>
      <c r="BO54" s="121">
        <f t="shared" ref="BO54" si="322">_xlfn.STDEV.S(BL54:BL56)</f>
        <v>2.5166114784235834E-4</v>
      </c>
      <c r="BP54" s="80">
        <f t="shared" si="6"/>
        <v>0.68525644404617581</v>
      </c>
      <c r="BQ54" s="111">
        <f>AVERAGE(BP54:BP56)</f>
        <v>0.62375907086254456</v>
      </c>
      <c r="BR54" s="111">
        <f>_xlfn.STDEV.S(BP54:BP56)</f>
        <v>6.6327855105782096E-2</v>
      </c>
      <c r="BS54" s="42">
        <f>(BP54/$G54)*100</f>
        <v>67.241379310344826</v>
      </c>
      <c r="BT54" s="112">
        <f>AVERAGE(BS54:BS56)</f>
        <v>61.206896551724128</v>
      </c>
      <c r="BU54" s="111">
        <f t="shared" ref="BU54" si="323">_xlfn.STDEV.S(BS54:BS56)</f>
        <v>6.5084779614402999</v>
      </c>
      <c r="BV54">
        <v>1.2999999999999999E-3</v>
      </c>
      <c r="BW54" s="37">
        <v>6.9212962962962969E-3</v>
      </c>
      <c r="BX54" s="120">
        <f t="shared" ref="BX54" si="324">AVERAGE(BV54,BV55,BV56)</f>
        <v>1.1999999999999999E-3</v>
      </c>
      <c r="BY54" s="121">
        <f t="shared" ref="BY54" si="325">_xlfn.STDEV.S(BV54:BV56)</f>
        <v>9.9999999999999937E-5</v>
      </c>
      <c r="BZ54" s="80">
        <f t="shared" si="7"/>
        <v>0.3426282220230879</v>
      </c>
      <c r="CA54" s="111">
        <f>AVERAGE(BZ54:BZ56)</f>
        <v>0.31627220494438885</v>
      </c>
      <c r="CB54" s="111">
        <f>_xlfn.STDEV.S(BZ54:BZ56)</f>
        <v>2.6356017078699057E-2</v>
      </c>
      <c r="CC54" s="42">
        <f>(BZ54/$G54)*100</f>
        <v>33.620689655172413</v>
      </c>
      <c r="CD54" s="112">
        <f>AVERAGE(CC54:CC56)</f>
        <v>31.034482758620687</v>
      </c>
      <c r="CE54" s="111">
        <f t="shared" ref="CE54" si="326">_xlfn.STDEV.S(CC54:CC56)</f>
        <v>2.5862068965517224</v>
      </c>
      <c r="CF54">
        <v>2.9999999999999997E-4</v>
      </c>
      <c r="CG54" s="128">
        <v>6.9212962962962969E-3</v>
      </c>
      <c r="CH54" s="120">
        <f t="shared" ref="CH54" si="327">AVERAGE(CF54,CF55,CF56)</f>
        <v>2.6666666666666663E-4</v>
      </c>
      <c r="CI54" s="126">
        <f t="shared" ref="CI54" si="328">_xlfn.STDEV.S(CF54:CF56)</f>
        <v>5.7735026918962558E-5</v>
      </c>
      <c r="CJ54" s="80">
        <f t="shared" si="8"/>
        <v>7.9068051236097198E-2</v>
      </c>
      <c r="CK54" s="111">
        <f>AVERAGE(CJ54:CJ56)</f>
        <v>7.0282712209864179E-2</v>
      </c>
      <c r="CL54" s="111">
        <f>_xlfn.STDEV.S(CJ54:CJ56)</f>
        <v>1.521665355515326E-2</v>
      </c>
      <c r="CM54" s="42">
        <f>(CJ54/$G54)*100</f>
        <v>7.7586206896551708</v>
      </c>
      <c r="CN54" s="112">
        <f>AVERAGE(CM54:CM56)</f>
        <v>6.8965517241379297</v>
      </c>
      <c r="CO54" s="111">
        <f t="shared" ref="CO54" si="329">_xlfn.STDEV.S(CM54:CM56)</f>
        <v>1.4931472479042016</v>
      </c>
      <c r="CP54">
        <v>0</v>
      </c>
      <c r="CQ54" s="37">
        <v>6.9212962962962969E-3</v>
      </c>
      <c r="CR54" s="120">
        <f t="shared" ref="CR54" si="330">AVERAGE(CP54,CP55,CP56)</f>
        <v>0</v>
      </c>
      <c r="CS54" s="126">
        <f t="shared" ref="CS54" si="331">_xlfn.STDEV.S(CP54:CP56)</f>
        <v>0</v>
      </c>
      <c r="CT54" s="80">
        <f t="shared" si="9"/>
        <v>0</v>
      </c>
      <c r="CU54" s="111">
        <f>AVERAGE(CT54:CT56)</f>
        <v>0</v>
      </c>
      <c r="CV54" s="111">
        <f>_xlfn.STDEV.S(CT54:CT56)</f>
        <v>0</v>
      </c>
      <c r="CW54" s="42">
        <f>(CT54/$G54)*100</f>
        <v>0</v>
      </c>
      <c r="CX54" s="112">
        <f>AVERAGE(CW54:CW56)</f>
        <v>0</v>
      </c>
      <c r="CY54" s="111">
        <f t="shared" ref="CY54" si="332">_xlfn.STDEV.S(CW54:CW56)</f>
        <v>0</v>
      </c>
      <c r="CZ54">
        <v>0</v>
      </c>
      <c r="DA54" s="128">
        <v>6.9212962962962969E-3</v>
      </c>
      <c r="DB54" s="120">
        <f t="shared" ref="DB54" si="333">AVERAGE(CZ54,CZ55,CZ56)</f>
        <v>0</v>
      </c>
      <c r="DC54" s="124">
        <f t="shared" ref="DC54" si="334">_xlfn.STDEV.S(CZ54:CZ56)</f>
        <v>0</v>
      </c>
      <c r="DD54" s="80">
        <f t="shared" si="10"/>
        <v>0</v>
      </c>
      <c r="DE54" s="111">
        <f>AVERAGE(DD54:DD56)</f>
        <v>0</v>
      </c>
      <c r="DF54" s="111">
        <f>_xlfn.STDEV.S(DD54:DD56)</f>
        <v>0</v>
      </c>
      <c r="DG54" s="42">
        <f>(DD54/$G54)*100</f>
        <v>0</v>
      </c>
      <c r="DH54" s="112">
        <f>AVERAGE(DG54:DG56)</f>
        <v>0</v>
      </c>
      <c r="DI54" s="111">
        <f t="shared" ref="DI54" si="335">_xlfn.STDEV.S(DG54:DG56)</f>
        <v>0</v>
      </c>
      <c r="DJ54">
        <v>0</v>
      </c>
      <c r="DK54" s="128">
        <v>6.9212962962962969E-3</v>
      </c>
      <c r="DL54" s="114">
        <f t="shared" ref="DL54" si="336">AVERAGE(DJ54,DJ55,DJ56)</f>
        <v>0</v>
      </c>
      <c r="DM54" s="124">
        <f t="shared" ref="DM54" si="337">_xlfn.STDEV.S(DJ54:DJ56)</f>
        <v>0</v>
      </c>
      <c r="DN54" s="80">
        <f t="shared" si="11"/>
        <v>0</v>
      </c>
      <c r="DO54" s="111">
        <f>AVERAGE(DN54:DN56)</f>
        <v>0</v>
      </c>
      <c r="DP54" s="111">
        <f>_xlfn.STDEV.S(DN54:DN56)</f>
        <v>0</v>
      </c>
      <c r="DQ54" s="42">
        <f>(DN54/$G54)*100</f>
        <v>0</v>
      </c>
      <c r="DR54" s="112">
        <f>AVERAGE(DQ54:DQ56)</f>
        <v>0</v>
      </c>
      <c r="DS54" s="111">
        <f t="shared" ref="DS54" si="338">_xlfn.STDEV.S(DQ54:DQ56)</f>
        <v>0</v>
      </c>
      <c r="DT54">
        <v>0</v>
      </c>
      <c r="DU54" s="37">
        <v>6.9212962962962969E-3</v>
      </c>
      <c r="DV54" s="114">
        <f t="shared" ref="DV54" si="339">AVERAGE(DT54,DT55,DT56)</f>
        <v>0</v>
      </c>
      <c r="DW54" s="124">
        <f t="shared" ref="DW54" si="340">_xlfn.STDEV.S(DT54:DT56)</f>
        <v>0</v>
      </c>
      <c r="DX54" s="80">
        <f t="shared" si="12"/>
        <v>0</v>
      </c>
      <c r="DY54" s="111">
        <f>AVERAGE(DX54:DX56)</f>
        <v>0</v>
      </c>
      <c r="DZ54" s="111">
        <f>_xlfn.STDEV.S(DX54:DX56)</f>
        <v>0</v>
      </c>
      <c r="EA54" s="42">
        <f>(DX54/$G54)*100</f>
        <v>0</v>
      </c>
      <c r="EB54" s="112">
        <f>AVERAGE(EA54:EA56)</f>
        <v>0</v>
      </c>
      <c r="EC54" s="111">
        <f t="shared" ref="EC54" si="341">_xlfn.STDEV.S(EA54:EA56)</f>
        <v>0</v>
      </c>
      <c r="ED54" s="125"/>
      <c r="EE54" s="125"/>
    </row>
    <row r="55" spans="1:135" x14ac:dyDescent="0.25">
      <c r="A55" s="159"/>
      <c r="B55">
        <v>3.8E-3</v>
      </c>
      <c r="C55" s="37">
        <v>4.7916666666666672E-3</v>
      </c>
      <c r="D55" s="114"/>
      <c r="E55" s="124"/>
      <c r="F55" s="80">
        <f t="shared" si="175"/>
        <v>1.0015286489905646</v>
      </c>
      <c r="G55" s="111"/>
      <c r="H55" s="111"/>
      <c r="I55" s="42">
        <f t="shared" si="176"/>
        <v>100</v>
      </c>
      <c r="J55" s="112"/>
      <c r="K55" s="111"/>
      <c r="L55" s="80"/>
      <c r="M55" s="81"/>
      <c r="N55" s="48"/>
      <c r="O55">
        <v>3.5000000000000001E-3</v>
      </c>
      <c r="P55" s="37">
        <v>6.9212962962962969E-3</v>
      </c>
      <c r="Q55" s="120"/>
      <c r="R55" s="121"/>
      <c r="S55" s="80">
        <f t="shared" si="177"/>
        <v>0.92246059775446743</v>
      </c>
      <c r="T55" s="111"/>
      <c r="U55" s="111"/>
      <c r="V55" s="42">
        <f>(S55/$G54)*100</f>
        <v>90.517241379310349</v>
      </c>
      <c r="W55" s="112"/>
      <c r="X55" s="111"/>
      <c r="Y55" s="81"/>
      <c r="Z55" s="81"/>
      <c r="AA55" s="48"/>
      <c r="AB55">
        <v>3.8E-3</v>
      </c>
      <c r="AC55" s="37">
        <v>6.9212962962962969E-3</v>
      </c>
      <c r="AD55" s="120"/>
      <c r="AE55" s="121"/>
      <c r="AF55" s="80">
        <f t="shared" si="3"/>
        <v>1.0015286489905646</v>
      </c>
      <c r="AG55" s="111"/>
      <c r="AH55" s="111"/>
      <c r="AI55" s="42">
        <f>(AF55/$G54)*100</f>
        <v>98.275862068965509</v>
      </c>
      <c r="AJ55" s="112"/>
      <c r="AK55" s="111"/>
      <c r="AL55" s="81"/>
      <c r="AM55" s="81"/>
      <c r="AN55" s="48"/>
      <c r="AO55">
        <v>4.4000000000000003E-3</v>
      </c>
      <c r="AP55" s="37">
        <v>6.9212962962962969E-3</v>
      </c>
      <c r="AQ55" s="120"/>
      <c r="AR55" s="121"/>
      <c r="AS55" s="80">
        <f t="shared" si="4"/>
        <v>1.1596647514627592</v>
      </c>
      <c r="AT55" s="111"/>
      <c r="AU55" s="111"/>
      <c r="AV55" s="42">
        <f>(AS55/$G54)*100</f>
        <v>113.79310344827587</v>
      </c>
      <c r="AW55" s="112"/>
      <c r="AX55" s="111"/>
      <c r="AY55" s="81"/>
      <c r="AZ55" s="81"/>
      <c r="BA55" s="48"/>
      <c r="BB55">
        <v>4.3E-3</v>
      </c>
      <c r="BC55" s="37">
        <v>5.8564814814814825E-3</v>
      </c>
      <c r="BD55" s="120"/>
      <c r="BE55" s="121"/>
      <c r="BF55" s="80">
        <f t="shared" si="5"/>
        <v>1.13330873438406</v>
      </c>
      <c r="BG55" s="111"/>
      <c r="BH55" s="111"/>
      <c r="BI55" s="42">
        <f>(BF55/$G54)*100</f>
        <v>111.20689655172416</v>
      </c>
      <c r="BJ55" s="112"/>
      <c r="BK55" s="111"/>
      <c r="BL55">
        <v>2.3999999999999998E-3</v>
      </c>
      <c r="BM55" s="37">
        <v>6.9212962962962969E-3</v>
      </c>
      <c r="BN55" s="120"/>
      <c r="BO55" s="121"/>
      <c r="BP55" s="80">
        <f t="shared" si="6"/>
        <v>0.63254440988877758</v>
      </c>
      <c r="BQ55" s="111"/>
      <c r="BR55" s="111"/>
      <c r="BS55" s="42">
        <f>(BP55/$G54)*100</f>
        <v>62.068965517241367</v>
      </c>
      <c r="BT55" s="112"/>
      <c r="BU55" s="111"/>
      <c r="BV55">
        <v>1.1000000000000001E-3</v>
      </c>
      <c r="BW55" s="37">
        <v>6.9212962962962969E-3</v>
      </c>
      <c r="BX55" s="120"/>
      <c r="BY55" s="121"/>
      <c r="BZ55" s="80">
        <f t="shared" si="7"/>
        <v>0.28991618786568979</v>
      </c>
      <c r="CA55" s="111"/>
      <c r="CB55" s="111"/>
      <c r="CC55" s="42">
        <f>(BZ55/$G54)*100</f>
        <v>28.448275862068968</v>
      </c>
      <c r="CD55" s="112"/>
      <c r="CE55" s="111"/>
      <c r="CF55">
        <v>2.9999999999999997E-4</v>
      </c>
      <c r="CG55" s="128"/>
      <c r="CH55" s="120"/>
      <c r="CI55" s="126"/>
      <c r="CJ55" s="80">
        <f t="shared" si="8"/>
        <v>7.9068051236097198E-2</v>
      </c>
      <c r="CK55" s="111"/>
      <c r="CL55" s="111"/>
      <c r="CM55" s="42">
        <f>(CJ55/$G54)*100</f>
        <v>7.7586206896551708</v>
      </c>
      <c r="CN55" s="112"/>
      <c r="CO55" s="111"/>
      <c r="CP55">
        <v>0</v>
      </c>
      <c r="CQ55" s="37">
        <v>6.9212962962962969E-3</v>
      </c>
      <c r="CR55" s="120"/>
      <c r="CS55" s="126"/>
      <c r="CT55" s="80">
        <f t="shared" si="9"/>
        <v>0</v>
      </c>
      <c r="CU55" s="111"/>
      <c r="CV55" s="111"/>
      <c r="CW55" s="42">
        <f>(CT55/$G54)*100</f>
        <v>0</v>
      </c>
      <c r="CX55" s="112"/>
      <c r="CY55" s="111"/>
      <c r="CZ55">
        <v>0</v>
      </c>
      <c r="DA55" s="128"/>
      <c r="DB55" s="120"/>
      <c r="DC55" s="124"/>
      <c r="DD55" s="80">
        <f t="shared" si="10"/>
        <v>0</v>
      </c>
      <c r="DE55" s="111"/>
      <c r="DF55" s="111"/>
      <c r="DG55" s="42">
        <f>(DD55/$G54)*100</f>
        <v>0</v>
      </c>
      <c r="DH55" s="112"/>
      <c r="DI55" s="111"/>
      <c r="DJ55">
        <v>0</v>
      </c>
      <c r="DK55" s="128"/>
      <c r="DL55" s="114"/>
      <c r="DM55" s="124"/>
      <c r="DN55" s="80">
        <f t="shared" si="11"/>
        <v>0</v>
      </c>
      <c r="DO55" s="111"/>
      <c r="DP55" s="111"/>
      <c r="DQ55" s="42">
        <f>(DN55/$G54)*100</f>
        <v>0</v>
      </c>
      <c r="DR55" s="112"/>
      <c r="DS55" s="111"/>
      <c r="DT55">
        <v>0</v>
      </c>
      <c r="DU55" s="37">
        <v>6.9212962962962969E-3</v>
      </c>
      <c r="DV55" s="114"/>
      <c r="DW55" s="124"/>
      <c r="DX55" s="80">
        <f t="shared" si="12"/>
        <v>0</v>
      </c>
      <c r="DY55" s="111"/>
      <c r="DZ55" s="111"/>
      <c r="EA55" s="42">
        <f>(DX55/$G54)*100</f>
        <v>0</v>
      </c>
      <c r="EB55" s="112"/>
      <c r="EC55" s="111"/>
      <c r="ED55" s="125"/>
      <c r="EE55" s="125"/>
    </row>
    <row r="56" spans="1:135" x14ac:dyDescent="0.25">
      <c r="A56" s="159"/>
      <c r="B56">
        <v>3.8E-3</v>
      </c>
      <c r="C56" s="37">
        <v>4.7916666666666672E-3</v>
      </c>
      <c r="D56" s="114"/>
      <c r="E56" s="124"/>
      <c r="F56" s="80">
        <f t="shared" si="175"/>
        <v>1.0015286489905646</v>
      </c>
      <c r="G56" s="111"/>
      <c r="H56" s="111"/>
      <c r="I56" s="42">
        <f t="shared" si="176"/>
        <v>100</v>
      </c>
      <c r="J56" s="112"/>
      <c r="K56" s="111"/>
      <c r="L56" s="80"/>
      <c r="M56" s="81"/>
      <c r="N56" s="48"/>
      <c r="O56" s="43">
        <v>3.0999999999999999E-3</v>
      </c>
      <c r="P56" s="37">
        <v>6.9212962962962969E-3</v>
      </c>
      <c r="Q56" s="120"/>
      <c r="R56" s="121"/>
      <c r="S56" s="91">
        <f t="shared" si="177"/>
        <v>0.81703652943967109</v>
      </c>
      <c r="T56" s="111"/>
      <c r="U56" s="111"/>
      <c r="V56" s="92">
        <f>(S56/$G54)*100</f>
        <v>80.172413793103445</v>
      </c>
      <c r="W56" s="112"/>
      <c r="X56" s="111"/>
      <c r="Y56" s="81"/>
      <c r="Z56" s="81"/>
      <c r="AA56" s="48"/>
      <c r="AB56">
        <v>3.5999999999999999E-3</v>
      </c>
      <c r="AC56" s="37">
        <v>6.9212962962962969E-3</v>
      </c>
      <c r="AD56" s="120"/>
      <c r="AE56" s="121"/>
      <c r="AF56" s="80">
        <f t="shared" si="3"/>
        <v>0.94881661483316648</v>
      </c>
      <c r="AG56" s="111"/>
      <c r="AH56" s="111"/>
      <c r="AI56" s="42">
        <f>(AF56/$G54)*100</f>
        <v>93.103448275862078</v>
      </c>
      <c r="AJ56" s="112"/>
      <c r="AK56" s="111"/>
      <c r="AL56" s="81"/>
      <c r="AM56" s="81"/>
      <c r="AN56" s="48"/>
      <c r="AO56">
        <v>4.1999999999999997E-3</v>
      </c>
      <c r="AP56" s="37">
        <v>6.9212962962962969E-3</v>
      </c>
      <c r="AQ56" s="120"/>
      <c r="AR56" s="121"/>
      <c r="AS56" s="80">
        <f t="shared" si="4"/>
        <v>1.1069527173053608</v>
      </c>
      <c r="AT56" s="111"/>
      <c r="AU56" s="111"/>
      <c r="AV56" s="42">
        <f>(AS56/$G54)*100</f>
        <v>108.62068965517241</v>
      </c>
      <c r="AW56" s="112"/>
      <c r="AX56" s="111"/>
      <c r="AY56" s="81"/>
      <c r="AZ56" s="81"/>
      <c r="BA56" s="48"/>
      <c r="BB56">
        <v>4.1000000000000003E-3</v>
      </c>
      <c r="BC56" s="37">
        <v>5.8564814814814825E-3</v>
      </c>
      <c r="BD56" s="120"/>
      <c r="BE56" s="121"/>
      <c r="BF56" s="80">
        <f t="shared" si="5"/>
        <v>1.0805967002266619</v>
      </c>
      <c r="BG56" s="111"/>
      <c r="BH56" s="111"/>
      <c r="BI56" s="42">
        <f>(BF56/$G54)*100</f>
        <v>106.03448275862071</v>
      </c>
      <c r="BJ56" s="112"/>
      <c r="BK56" s="111"/>
      <c r="BL56">
        <v>2.0999999999999999E-3</v>
      </c>
      <c r="BM56" s="37">
        <v>6.9212962962962969E-3</v>
      </c>
      <c r="BN56" s="120"/>
      <c r="BO56" s="121"/>
      <c r="BP56" s="80">
        <f t="shared" si="6"/>
        <v>0.55347635865268041</v>
      </c>
      <c r="BQ56" s="111"/>
      <c r="BR56" s="111"/>
      <c r="BS56" s="42">
        <f>(BP56/$G54)*100</f>
        <v>54.310344827586206</v>
      </c>
      <c r="BT56" s="112"/>
      <c r="BU56" s="111"/>
      <c r="BV56">
        <v>1.1999999999999999E-3</v>
      </c>
      <c r="BW56" s="37">
        <v>6.9212962962962969E-3</v>
      </c>
      <c r="BX56" s="120"/>
      <c r="BY56" s="121"/>
      <c r="BZ56" s="80">
        <f t="shared" si="7"/>
        <v>0.31627220494438879</v>
      </c>
      <c r="CA56" s="111"/>
      <c r="CB56" s="111"/>
      <c r="CC56" s="42">
        <f>(BZ56/$G54)*100</f>
        <v>31.034482758620683</v>
      </c>
      <c r="CD56" s="112"/>
      <c r="CE56" s="111"/>
      <c r="CF56">
        <v>2.0000000000000001E-4</v>
      </c>
      <c r="CG56" s="128"/>
      <c r="CH56" s="120"/>
      <c r="CI56" s="126"/>
      <c r="CJ56" s="80">
        <f t="shared" si="8"/>
        <v>5.2712034157398134E-2</v>
      </c>
      <c r="CK56" s="111"/>
      <c r="CL56" s="111"/>
      <c r="CM56" s="42">
        <f>(CJ56/$G54)*100</f>
        <v>5.1724137931034484</v>
      </c>
      <c r="CN56" s="112"/>
      <c r="CO56" s="111"/>
      <c r="CP56">
        <v>0</v>
      </c>
      <c r="CQ56" s="37">
        <v>6.9212962962962969E-3</v>
      </c>
      <c r="CR56" s="120"/>
      <c r="CS56" s="126"/>
      <c r="CT56" s="80">
        <f t="shared" si="9"/>
        <v>0</v>
      </c>
      <c r="CU56" s="111"/>
      <c r="CV56" s="111"/>
      <c r="CW56" s="42">
        <f>(CT56/$G54)*100</f>
        <v>0</v>
      </c>
      <c r="CX56" s="112"/>
      <c r="CY56" s="111"/>
      <c r="CZ56">
        <v>0</v>
      </c>
      <c r="DA56" s="128"/>
      <c r="DB56" s="120"/>
      <c r="DC56" s="124"/>
      <c r="DD56" s="80">
        <f t="shared" si="10"/>
        <v>0</v>
      </c>
      <c r="DE56" s="111"/>
      <c r="DF56" s="111"/>
      <c r="DG56" s="42">
        <f>(DD56/$G54)*100</f>
        <v>0</v>
      </c>
      <c r="DH56" s="112"/>
      <c r="DI56" s="111"/>
      <c r="DJ56">
        <v>0</v>
      </c>
      <c r="DK56" s="128"/>
      <c r="DL56" s="114"/>
      <c r="DM56" s="124"/>
      <c r="DN56" s="80">
        <f t="shared" si="11"/>
        <v>0</v>
      </c>
      <c r="DO56" s="111"/>
      <c r="DP56" s="111"/>
      <c r="DQ56" s="42">
        <f>(DN56/$G54)*100</f>
        <v>0</v>
      </c>
      <c r="DR56" s="112"/>
      <c r="DS56" s="111"/>
      <c r="DT56">
        <v>0</v>
      </c>
      <c r="DU56" s="37">
        <v>6.9212962962962969E-3</v>
      </c>
      <c r="DV56" s="114"/>
      <c r="DW56" s="124"/>
      <c r="DX56" s="80">
        <f t="shared" si="12"/>
        <v>0</v>
      </c>
      <c r="DY56" s="111"/>
      <c r="DZ56" s="111"/>
      <c r="EA56" s="42">
        <f>(DX56/$G54)*100</f>
        <v>0</v>
      </c>
      <c r="EB56" s="112"/>
      <c r="EC56" s="111"/>
      <c r="ED56" s="125"/>
      <c r="EE56" s="125"/>
    </row>
    <row r="57" spans="1:135" x14ac:dyDescent="0.25">
      <c r="A57" s="160" t="s">
        <v>15</v>
      </c>
      <c r="B57">
        <v>5.1999999999999998E-3</v>
      </c>
      <c r="C57" s="37">
        <v>4.7916666666666672E-3</v>
      </c>
      <c r="D57" s="114">
        <f>AVERAGE(B57,B58,B59)</f>
        <v>5.0666666666666664E-3</v>
      </c>
      <c r="E57" s="124">
        <f>_xlfn.STDEV.S(B57:B59)</f>
        <v>2.3094010767585042E-4</v>
      </c>
      <c r="F57" s="80">
        <f t="shared" si="175"/>
        <v>1.3705128880923516</v>
      </c>
      <c r="G57" s="111">
        <f>AVERAGE(F57,F58,F59)</f>
        <v>1.3353715319874195</v>
      </c>
      <c r="H57" s="111">
        <f>_xlfn.STDEV.S(F57:F59)</f>
        <v>6.0866614220613229E-2</v>
      </c>
      <c r="I57" s="42">
        <f t="shared" si="176"/>
        <v>100</v>
      </c>
      <c r="J57" s="112">
        <f>AVERAGE(I57:I59)</f>
        <v>100</v>
      </c>
      <c r="K57" s="111">
        <f>_xlfn.STDEV.S(I57:I59)</f>
        <v>0</v>
      </c>
      <c r="L57" s="80"/>
      <c r="M57" s="81"/>
      <c r="N57" s="48"/>
      <c r="O57">
        <v>5.3E-3</v>
      </c>
      <c r="P57" s="37">
        <v>6.9212962962962969E-3</v>
      </c>
      <c r="Q57" s="120">
        <f>AVERAGE(O57,O58,O59)</f>
        <v>5.4333333333333326E-3</v>
      </c>
      <c r="R57" s="121">
        <f>_xlfn.STDEV.S(O57:O59)</f>
        <v>2.3094010767585042E-4</v>
      </c>
      <c r="S57" s="80">
        <f t="shared" si="177"/>
        <v>1.3968689051710506</v>
      </c>
      <c r="T57" s="111">
        <f>AVERAGE(S57,S58,S59)</f>
        <v>1.4320102612759829</v>
      </c>
      <c r="U57" s="111">
        <f>_xlfn.STDEV.S(S57:S59)</f>
        <v>6.0866614220613229E-2</v>
      </c>
      <c r="V57" s="42">
        <f>(S57/$G57)*100</f>
        <v>104.60526315789474</v>
      </c>
      <c r="W57" s="112">
        <f>AVERAGE(V57:V59)</f>
        <v>107.23684210526316</v>
      </c>
      <c r="X57" s="111">
        <f>_xlfn.STDEV.S(V57:V59)</f>
        <v>4.5580284409707286</v>
      </c>
      <c r="Y57" s="81"/>
      <c r="Z57" s="81"/>
      <c r="AA57" s="48"/>
      <c r="AB57">
        <v>5.1999999999999998E-3</v>
      </c>
      <c r="AC57" s="37">
        <v>6.9212962962962969E-3</v>
      </c>
      <c r="AD57" s="120">
        <f t="shared" ref="AD57" si="342">AVERAGE(AB57,AB58,AB59)</f>
        <v>5.1666666666666666E-3</v>
      </c>
      <c r="AE57" s="121">
        <f t="shared" ref="AE57" si="343">_xlfn.STDEV.S(AB57:AB59)</f>
        <v>5.7735026918962226E-5</v>
      </c>
      <c r="AF57" s="80">
        <f t="shared" si="3"/>
        <v>1.3705128880923516</v>
      </c>
      <c r="AG57" s="111">
        <f>AVERAGE(AF57,AF58,AF59)</f>
        <v>1.3617275490661187</v>
      </c>
      <c r="AH57" s="111">
        <f>_xlfn.STDEV.S(AF57:AF59)</f>
        <v>1.521665355515321E-2</v>
      </c>
      <c r="AI57" s="42">
        <f>(AF57/$G57)*100</f>
        <v>102.63157894736842</v>
      </c>
      <c r="AJ57" s="112">
        <f>AVERAGE(AI57:AI59)</f>
        <v>101.97368421052632</v>
      </c>
      <c r="AK57" s="111">
        <f t="shared" ref="AK57" si="344">_xlfn.STDEV.S(AI57:AI59)</f>
        <v>1.1395071102426737</v>
      </c>
      <c r="AL57" s="81"/>
      <c r="AM57" s="81"/>
      <c r="AN57" s="48"/>
      <c r="AO57">
        <v>5.7999999999999996E-3</v>
      </c>
      <c r="AP57" s="37">
        <v>6.9212962962962969E-3</v>
      </c>
      <c r="AQ57" s="120">
        <f>AVERAGE(AO57,AO58)</f>
        <v>6.0000000000000001E-3</v>
      </c>
      <c r="AR57" s="121">
        <f>_xlfn.STDEV.S(AO57:AO58)</f>
        <v>2.8284271247461918E-4</v>
      </c>
      <c r="AS57" s="80">
        <f t="shared" si="4"/>
        <v>1.528648990564546</v>
      </c>
      <c r="AT57" s="111">
        <f>AVERAGE(AS57,AS58)</f>
        <v>1.5813610247219441</v>
      </c>
      <c r="AU57" s="111">
        <f>_xlfn.STDEV.S(AS57:AS58)</f>
        <v>7.4546073605666258E-2</v>
      </c>
      <c r="AV57" s="42">
        <f>(AS57/$G57)*100</f>
        <v>114.4736842105263</v>
      </c>
      <c r="AW57" s="112">
        <f>AVERAGE(AV57:AV58)</f>
        <v>118.42105263157893</v>
      </c>
      <c r="AX57" s="111">
        <f>_xlfn.STDEV.S(AV57:AV58)</f>
        <v>5.5824219567359092</v>
      </c>
      <c r="AY57" s="81"/>
      <c r="AZ57" s="81"/>
      <c r="BA57" s="48"/>
      <c r="BB57">
        <v>5.8999999999999999E-3</v>
      </c>
      <c r="BC57" s="37">
        <v>5.8564814814814825E-3</v>
      </c>
      <c r="BD57" s="120">
        <f t="shared" ref="BD57" si="345">AVERAGE(BB57,BB58,BB59)</f>
        <v>5.7999999999999996E-3</v>
      </c>
      <c r="BE57" s="121">
        <f t="shared" ref="BE57" si="346">_xlfn.STDEV.S(BB57:BB59)</f>
        <v>1.7320508075688767E-4</v>
      </c>
      <c r="BF57" s="80">
        <f t="shared" si="5"/>
        <v>1.5550050076432451</v>
      </c>
      <c r="BG57" s="111">
        <f>AVERAGE(BF57,BF58,BF59)</f>
        <v>1.5286489905645457</v>
      </c>
      <c r="BH57" s="111">
        <f>_xlfn.STDEV.S(BF57:BF59)</f>
        <v>4.5649960665460017E-2</v>
      </c>
      <c r="BI57" s="42">
        <f>(BF57/$G57)*100</f>
        <v>116.44736842105263</v>
      </c>
      <c r="BJ57" s="112">
        <f>AVERAGE(BI57:BI59)</f>
        <v>114.47368421052632</v>
      </c>
      <c r="BK57" s="111">
        <f t="shared" ref="BK57" si="347">_xlfn.STDEV.S(BI57:BI59)</f>
        <v>3.4185213307280544</v>
      </c>
      <c r="BL57" s="99">
        <v>5.0000000000000001E-3</v>
      </c>
      <c r="BM57" s="96">
        <v>6.9212962962962969E-3</v>
      </c>
      <c r="BN57" s="131">
        <f t="shared" ref="BN57" si="348">AVERAGE(BL57,BL58,BL59)</f>
        <v>5.0333333333333332E-3</v>
      </c>
      <c r="BO57" s="129">
        <f t="shared" ref="BO57" si="349">_xlfn.STDEV.S(BL57:BL59)</f>
        <v>2.5166114784235856E-4</v>
      </c>
      <c r="BP57" s="97">
        <f t="shared" si="6"/>
        <v>1.3178008539349535</v>
      </c>
      <c r="BQ57" s="117">
        <f>AVERAGE(BP57,BP58,BP59)</f>
        <v>1.3265861929611864</v>
      </c>
      <c r="BR57" s="117">
        <f>_xlfn.STDEV.S(BP57:BP59)</f>
        <v>6.6327855105782096E-2</v>
      </c>
      <c r="BS57" s="98">
        <f>(BP57/$G57)*100</f>
        <v>98.68421052631578</v>
      </c>
      <c r="BT57" s="118">
        <f>AVERAGE(BS57:BS59)</f>
        <v>99.342105263157876</v>
      </c>
      <c r="BU57" s="117">
        <f t="shared" ref="BU57" si="350">_xlfn.STDEV.S(BS57:BS59)</f>
        <v>4.9669963389939262</v>
      </c>
      <c r="BV57">
        <v>6.6E-3</v>
      </c>
      <c r="BW57" s="37">
        <v>6.9212962962962969E-3</v>
      </c>
      <c r="BX57" s="120">
        <f t="shared" ref="BX57" si="351">AVERAGE(BV57,BV58,BV59)</f>
        <v>6.3666666666666663E-3</v>
      </c>
      <c r="BY57" s="121">
        <f t="shared" ref="BY57" si="352">_xlfn.STDEV.S(BV57:BV59)</f>
        <v>2.0816659994661333E-4</v>
      </c>
      <c r="BZ57" s="80">
        <f t="shared" si="7"/>
        <v>1.7394971271941386</v>
      </c>
      <c r="CA57" s="111">
        <f>AVERAGE(BZ57,BZ58,BZ59)</f>
        <v>1.6779997540105074</v>
      </c>
      <c r="CB57" s="111">
        <f>_xlfn.STDEV.S(BZ57:BZ59)</f>
        <v>5.486442463407664E-2</v>
      </c>
      <c r="CC57" s="42">
        <f>(BZ57/$G57)*100</f>
        <v>130.26315789473685</v>
      </c>
      <c r="CD57" s="112">
        <f>AVERAGE(CC57:CC59)</f>
        <v>125.6578947368421</v>
      </c>
      <c r="CE57" s="111">
        <f t="shared" ref="CE57" si="353">_xlfn.STDEV.S(CC57:CC59)</f>
        <v>4.1085513147357924</v>
      </c>
      <c r="CF57">
        <v>6.4999999999999997E-3</v>
      </c>
      <c r="CG57" s="128"/>
      <c r="CH57" s="120">
        <f t="shared" ref="CH57" si="354">AVERAGE(CF57,CF58,CF59)</f>
        <v>6.266666666666666E-3</v>
      </c>
      <c r="CI57" s="126">
        <f t="shared" ref="CI57" si="355">_xlfn.STDEV.S(CF57:CF59)</f>
        <v>2.5166114784235812E-4</v>
      </c>
      <c r="CJ57" s="80">
        <f t="shared" si="8"/>
        <v>1.7131411101154395</v>
      </c>
      <c r="CK57" s="111">
        <f>AVERAGE(CJ57,CJ58,CJ59)</f>
        <v>1.6516437369318082</v>
      </c>
      <c r="CL57" s="111">
        <f>_xlfn.STDEV.S(CJ57:CJ59)</f>
        <v>6.632785510578211E-2</v>
      </c>
      <c r="CM57" s="42">
        <f>(CJ57/$G57)*100</f>
        <v>128.28947368421052</v>
      </c>
      <c r="CN57" s="112">
        <f>AVERAGE(CM57:CM59)</f>
        <v>123.68421052631579</v>
      </c>
      <c r="CO57" s="111">
        <f t="shared" ref="CO57" si="356">_xlfn.STDEV.S(CM57:CM59)</f>
        <v>4.9669963389939209</v>
      </c>
      <c r="CP57" s="43">
        <v>6.3E-3</v>
      </c>
      <c r="CQ57" s="37">
        <v>6.9212962962962969E-3</v>
      </c>
      <c r="CR57" s="120">
        <f>AVERAGE(CP58,CP59)</f>
        <v>5.45E-3</v>
      </c>
      <c r="CS57" s="126">
        <f>_xlfn.STDEV.S(CP58:CP59)</f>
        <v>2.1213203435596419E-4</v>
      </c>
      <c r="CT57" s="91">
        <f t="shared" si="9"/>
        <v>1.6604290759580413</v>
      </c>
      <c r="CU57" s="111">
        <f>AVERAGE(CT58,CT59)</f>
        <v>1.4364029307890991</v>
      </c>
      <c r="CV57" s="111">
        <f>_xlfn.STDEV.S(CT58:CT59)</f>
        <v>5.590955520424961E-2</v>
      </c>
      <c r="CW57" s="92">
        <f>(CT57/$G57)*100</f>
        <v>124.3421052631579</v>
      </c>
      <c r="CX57" s="112">
        <f>AVERAGE(CW58:CW59)</f>
        <v>107.56578947368421</v>
      </c>
      <c r="CY57" s="111">
        <f>_xlfn.STDEV.S(CW58:CW59)</f>
        <v>4.1868164675519139</v>
      </c>
      <c r="CZ57">
        <v>3.8999999999999998E-3</v>
      </c>
      <c r="DA57" s="128"/>
      <c r="DB57" s="120">
        <f t="shared" ref="DB57" si="357">AVERAGE(CZ57,CZ58,CZ59)</f>
        <v>3.8666666666666663E-3</v>
      </c>
      <c r="DC57" s="124">
        <f t="shared" ref="DC57" si="358">_xlfn.STDEV.S(CZ57:CZ59)</f>
        <v>5.7735026918962477E-5</v>
      </c>
      <c r="DD57" s="80">
        <f t="shared" si="10"/>
        <v>1.0278846660692635</v>
      </c>
      <c r="DE57" s="111">
        <f>AVERAGE(DD57,DD58,DD59)</f>
        <v>1.0190993270430304</v>
      </c>
      <c r="DF57" s="111">
        <f>_xlfn.STDEV.S(DD57:DD59)</f>
        <v>1.5216653555153212E-2</v>
      </c>
      <c r="DG57" s="42">
        <f>(DD57/$G57)*100</f>
        <v>76.973684210526301</v>
      </c>
      <c r="DH57" s="112">
        <f>AVERAGE(DG57:DG59)</f>
        <v>76.315789473684205</v>
      </c>
      <c r="DI57" s="111">
        <f t="shared" ref="DI57" si="359">_xlfn.STDEV.S(DG57:DG59)</f>
        <v>1.1395071102426737</v>
      </c>
      <c r="DJ57">
        <v>1.2999999999999999E-3</v>
      </c>
      <c r="DK57" s="128"/>
      <c r="DL57" s="114">
        <f t="shared" ref="DL57" si="360">AVERAGE(DJ57,DJ58,DJ59)</f>
        <v>1.3333333333333333E-3</v>
      </c>
      <c r="DM57" s="124">
        <f t="shared" ref="DM57" si="361">_xlfn.STDEV.S(DJ57:DJ59)</f>
        <v>5.7735026918962599E-5</v>
      </c>
      <c r="DN57" s="80">
        <f t="shared" si="11"/>
        <v>0.3426282220230879</v>
      </c>
      <c r="DO57" s="111">
        <f>AVERAGE(DN57,DN58,DN59)</f>
        <v>0.35141356104932092</v>
      </c>
      <c r="DP57" s="111">
        <f>_xlfn.STDEV.S(DN57:DN59)</f>
        <v>1.5216653555153243E-2</v>
      </c>
      <c r="DQ57" s="42">
        <f>(DN57/$G57)*100</f>
        <v>25.657894736842106</v>
      </c>
      <c r="DR57" s="112">
        <f>AVERAGE(DQ57:DQ59)</f>
        <v>26.315789473684209</v>
      </c>
      <c r="DS57" s="111">
        <f t="shared" ref="DS57" si="362">_xlfn.STDEV.S(DQ57:DQ59)</f>
        <v>1.1395071102426799</v>
      </c>
      <c r="DT57">
        <v>1E-3</v>
      </c>
      <c r="DU57" s="37">
        <v>6.9212962962962969E-3</v>
      </c>
      <c r="DV57" s="114">
        <f t="shared" ref="DV57" si="363">AVERAGE(DT57,DT58,DT59)</f>
        <v>9.3333333333333332E-4</v>
      </c>
      <c r="DW57" s="124">
        <f t="shared" ref="DW57" si="364">_xlfn.STDEV.S(DT57:DT59)</f>
        <v>1.1547005383792514E-4</v>
      </c>
      <c r="DX57" s="80">
        <f t="shared" si="12"/>
        <v>0.26356017078699068</v>
      </c>
      <c r="DY57" s="111">
        <f>AVERAGE(DX57,DX58,DX59)</f>
        <v>0.24598949273452464</v>
      </c>
      <c r="DZ57" s="111">
        <f>_xlfn.STDEV.S(DX57:DX59)</f>
        <v>3.0433307110306236E-2</v>
      </c>
      <c r="EA57" s="42">
        <f>(DX57/$G57)*100</f>
        <v>19.736842105263154</v>
      </c>
      <c r="EB57" s="112">
        <f>AVERAGE(EA57:EA59)</f>
        <v>18.421052631578945</v>
      </c>
      <c r="EC57" s="111">
        <f t="shared" ref="EC57" si="365">_xlfn.STDEV.S(EA57:EA59)</f>
        <v>2.2790142204853576</v>
      </c>
      <c r="ED57" s="125"/>
      <c r="EE57" s="125"/>
    </row>
    <row r="58" spans="1:135" x14ac:dyDescent="0.25">
      <c r="A58" s="160"/>
      <c r="B58">
        <v>5.1999999999999998E-3</v>
      </c>
      <c r="C58" s="37">
        <v>4.7916666666666672E-3</v>
      </c>
      <c r="D58" s="114"/>
      <c r="E58" s="124"/>
      <c r="F58" s="80">
        <f t="shared" si="175"/>
        <v>1.3705128880923516</v>
      </c>
      <c r="G58" s="111"/>
      <c r="H58" s="111"/>
      <c r="I58" s="42">
        <f t="shared" si="176"/>
        <v>100</v>
      </c>
      <c r="J58" s="112"/>
      <c r="K58" s="111"/>
      <c r="L58" s="80"/>
      <c r="M58" s="81"/>
      <c r="N58" s="48"/>
      <c r="O58">
        <v>5.7000000000000002E-3</v>
      </c>
      <c r="P58" s="37">
        <v>6.9212962962962969E-3</v>
      </c>
      <c r="Q58" s="120"/>
      <c r="R58" s="121"/>
      <c r="S58" s="80">
        <f t="shared" si="177"/>
        <v>1.502292973485847</v>
      </c>
      <c r="T58" s="111"/>
      <c r="U58" s="111"/>
      <c r="V58" s="42">
        <f>(S58/$G57)*100</f>
        <v>112.5</v>
      </c>
      <c r="W58" s="112"/>
      <c r="X58" s="111"/>
      <c r="Y58" s="81"/>
      <c r="Z58" s="81"/>
      <c r="AA58" s="48"/>
      <c r="AB58">
        <v>5.1999999999999998E-3</v>
      </c>
      <c r="AC58" s="37">
        <v>6.9212962962962969E-3</v>
      </c>
      <c r="AD58" s="120"/>
      <c r="AE58" s="121"/>
      <c r="AF58" s="80">
        <f t="shared" si="3"/>
        <v>1.3705128880923516</v>
      </c>
      <c r="AG58" s="111"/>
      <c r="AH58" s="111"/>
      <c r="AI58" s="42">
        <f>(AF58/$G57)*100</f>
        <v>102.63157894736842</v>
      </c>
      <c r="AJ58" s="112"/>
      <c r="AK58" s="111"/>
      <c r="AL58" s="81"/>
      <c r="AM58" s="81"/>
      <c r="AN58" s="48"/>
      <c r="AO58">
        <v>6.1999999999999998E-3</v>
      </c>
      <c r="AP58" s="37">
        <v>6.9212962962962969E-3</v>
      </c>
      <c r="AQ58" s="120"/>
      <c r="AR58" s="121"/>
      <c r="AS58" s="80">
        <f t="shared" si="4"/>
        <v>1.6340730588793422</v>
      </c>
      <c r="AT58" s="111"/>
      <c r="AU58" s="111"/>
      <c r="AV58" s="42">
        <f>(AS58/$G57)*100</f>
        <v>122.36842105263158</v>
      </c>
      <c r="AW58" s="112"/>
      <c r="AX58" s="111"/>
      <c r="AY58" s="81"/>
      <c r="AZ58" s="81"/>
      <c r="BA58" s="48"/>
      <c r="BB58">
        <v>5.5999999999999999E-3</v>
      </c>
      <c r="BC58" s="37">
        <v>5.8564814814814825E-3</v>
      </c>
      <c r="BD58" s="120"/>
      <c r="BE58" s="121"/>
      <c r="BF58" s="80">
        <f t="shared" si="5"/>
        <v>1.4759369564071476</v>
      </c>
      <c r="BG58" s="111"/>
      <c r="BH58" s="111"/>
      <c r="BI58" s="42">
        <f>(BF58/$G57)*100</f>
        <v>110.52631578947367</v>
      </c>
      <c r="BJ58" s="112"/>
      <c r="BK58" s="111"/>
      <c r="BL58" s="99">
        <v>5.3E-3</v>
      </c>
      <c r="BM58" s="96">
        <v>6.9212962962962969E-3</v>
      </c>
      <c r="BN58" s="131"/>
      <c r="BO58" s="129"/>
      <c r="BP58" s="97">
        <f t="shared" si="6"/>
        <v>1.3968689051710506</v>
      </c>
      <c r="BQ58" s="117"/>
      <c r="BR58" s="117"/>
      <c r="BS58" s="98">
        <f>(BP58/$G57)*100</f>
        <v>104.60526315789474</v>
      </c>
      <c r="BT58" s="118"/>
      <c r="BU58" s="117"/>
      <c r="BV58">
        <v>6.3E-3</v>
      </c>
      <c r="BW58" s="37">
        <v>6.9212962962962969E-3</v>
      </c>
      <c r="BX58" s="120"/>
      <c r="BY58" s="121"/>
      <c r="BZ58" s="80">
        <f t="shared" si="7"/>
        <v>1.6604290759580413</v>
      </c>
      <c r="CA58" s="111"/>
      <c r="CB58" s="111"/>
      <c r="CC58" s="42">
        <f>(BZ58/$G57)*100</f>
        <v>124.3421052631579</v>
      </c>
      <c r="CD58" s="112"/>
      <c r="CE58" s="111"/>
      <c r="CF58">
        <v>6.3E-3</v>
      </c>
      <c r="CG58" s="128"/>
      <c r="CH58" s="120"/>
      <c r="CI58" s="126"/>
      <c r="CJ58" s="80">
        <f t="shared" si="8"/>
        <v>1.6604290759580413</v>
      </c>
      <c r="CK58" s="111"/>
      <c r="CL58" s="111"/>
      <c r="CM58" s="42">
        <f>(CJ58/$G57)*100</f>
        <v>124.3421052631579</v>
      </c>
      <c r="CN58" s="112"/>
      <c r="CO58" s="111"/>
      <c r="CP58">
        <v>5.5999999999999999E-3</v>
      </c>
      <c r="CQ58" s="37">
        <v>6.9212962962962969E-3</v>
      </c>
      <c r="CR58" s="120"/>
      <c r="CS58" s="126"/>
      <c r="CT58" s="80">
        <f t="shared" si="9"/>
        <v>1.4759369564071476</v>
      </c>
      <c r="CU58" s="111"/>
      <c r="CV58" s="111"/>
      <c r="CW58" s="42">
        <f>(CT58/$G57)*100</f>
        <v>110.52631578947367</v>
      </c>
      <c r="CX58" s="112"/>
      <c r="CY58" s="111"/>
      <c r="CZ58">
        <v>3.8E-3</v>
      </c>
      <c r="DA58" s="128"/>
      <c r="DB58" s="120"/>
      <c r="DC58" s="124"/>
      <c r="DD58" s="80">
        <f t="shared" si="10"/>
        <v>1.0015286489905646</v>
      </c>
      <c r="DE58" s="111"/>
      <c r="DF58" s="111"/>
      <c r="DG58" s="42">
        <f>(DD58/$G57)*100</f>
        <v>75</v>
      </c>
      <c r="DH58" s="112"/>
      <c r="DI58" s="111"/>
      <c r="DJ58">
        <v>1.4E-3</v>
      </c>
      <c r="DK58" s="128"/>
      <c r="DL58" s="114"/>
      <c r="DM58" s="124"/>
      <c r="DN58" s="80">
        <f t="shared" si="11"/>
        <v>0.3689842391017869</v>
      </c>
      <c r="DO58" s="111"/>
      <c r="DP58" s="111"/>
      <c r="DQ58" s="42">
        <f>(DN58/$G57)*100</f>
        <v>27.631578947368418</v>
      </c>
      <c r="DR58" s="112"/>
      <c r="DS58" s="111"/>
      <c r="DT58">
        <v>1E-3</v>
      </c>
      <c r="DU58" s="37">
        <v>6.9212962962962969E-3</v>
      </c>
      <c r="DV58" s="114"/>
      <c r="DW58" s="124"/>
      <c r="DX58" s="80">
        <f t="shared" si="12"/>
        <v>0.26356017078699068</v>
      </c>
      <c r="DY58" s="111"/>
      <c r="DZ58" s="111"/>
      <c r="EA58" s="42">
        <f>(DX58/$G57)*100</f>
        <v>19.736842105263154</v>
      </c>
      <c r="EB58" s="112"/>
      <c r="EC58" s="111"/>
      <c r="ED58" s="125"/>
      <c r="EE58" s="125"/>
    </row>
    <row r="59" spans="1:135" x14ac:dyDescent="0.25">
      <c r="A59" s="160"/>
      <c r="B59">
        <v>4.7999999999999996E-3</v>
      </c>
      <c r="C59" s="37">
        <v>4.7916666666666672E-3</v>
      </c>
      <c r="D59" s="114"/>
      <c r="E59" s="124"/>
      <c r="F59" s="80">
        <f t="shared" si="175"/>
        <v>1.2650888197775552</v>
      </c>
      <c r="G59" s="111"/>
      <c r="H59" s="111"/>
      <c r="I59" s="42">
        <f t="shared" si="176"/>
        <v>100</v>
      </c>
      <c r="J59" s="112"/>
      <c r="K59" s="111"/>
      <c r="L59" s="80"/>
      <c r="M59" s="81"/>
      <c r="N59" s="48"/>
      <c r="O59">
        <v>5.3E-3</v>
      </c>
      <c r="P59" s="37">
        <v>6.9212962962962969E-3</v>
      </c>
      <c r="Q59" s="120"/>
      <c r="R59" s="121"/>
      <c r="S59" s="80">
        <f t="shared" si="177"/>
        <v>1.3968689051710506</v>
      </c>
      <c r="T59" s="111"/>
      <c r="U59" s="111"/>
      <c r="V59" s="42">
        <f>(S59/$G57)*100</f>
        <v>104.60526315789474</v>
      </c>
      <c r="W59" s="112"/>
      <c r="X59" s="111"/>
      <c r="Y59" s="81"/>
      <c r="Z59" s="81"/>
      <c r="AA59" s="48"/>
      <c r="AB59">
        <v>5.1000000000000004E-3</v>
      </c>
      <c r="AC59" s="37">
        <v>6.9212962962962969E-3</v>
      </c>
      <c r="AD59" s="120"/>
      <c r="AE59" s="121"/>
      <c r="AF59" s="80">
        <f t="shared" si="3"/>
        <v>1.3441568710136527</v>
      </c>
      <c r="AG59" s="111"/>
      <c r="AH59" s="111"/>
      <c r="AI59" s="42">
        <f>(AF59/$G57)*100</f>
        <v>100.65789473684212</v>
      </c>
      <c r="AJ59" s="112"/>
      <c r="AK59" s="111"/>
      <c r="AL59" s="81"/>
      <c r="AM59" s="81"/>
      <c r="AN59" s="48"/>
      <c r="AO59" s="43">
        <v>7.7999999999999996E-3</v>
      </c>
      <c r="AP59" s="37">
        <v>6.9212962962962969E-3</v>
      </c>
      <c r="AQ59" s="120"/>
      <c r="AR59" s="121"/>
      <c r="AS59" s="91">
        <f t="shared" si="4"/>
        <v>2.0557693321385271</v>
      </c>
      <c r="AT59" s="111"/>
      <c r="AU59" s="111"/>
      <c r="AV59" s="92">
        <f>(AS59/$G57)*100</f>
        <v>153.9473684210526</v>
      </c>
      <c r="AW59" s="112"/>
      <c r="AX59" s="111"/>
      <c r="AY59" s="81"/>
      <c r="AZ59" s="81"/>
      <c r="BA59" s="48"/>
      <c r="BB59">
        <v>5.8999999999999999E-3</v>
      </c>
      <c r="BC59" s="37">
        <v>5.8564814814814825E-3</v>
      </c>
      <c r="BD59" s="120"/>
      <c r="BE59" s="121"/>
      <c r="BF59" s="80">
        <f t="shared" si="5"/>
        <v>1.5550050076432451</v>
      </c>
      <c r="BG59" s="111"/>
      <c r="BH59" s="111"/>
      <c r="BI59" s="42">
        <f>(BF59/$G57)*100</f>
        <v>116.44736842105263</v>
      </c>
      <c r="BJ59" s="112"/>
      <c r="BK59" s="111"/>
      <c r="BL59" s="99">
        <v>4.7999999999999996E-3</v>
      </c>
      <c r="BM59" s="96">
        <v>6.9212962962962969E-3</v>
      </c>
      <c r="BN59" s="131"/>
      <c r="BO59" s="129"/>
      <c r="BP59" s="97">
        <f t="shared" si="6"/>
        <v>1.2650888197775552</v>
      </c>
      <c r="BQ59" s="117"/>
      <c r="BR59" s="117"/>
      <c r="BS59" s="98">
        <f>(BP59/$G57)*100</f>
        <v>94.736842105263136</v>
      </c>
      <c r="BT59" s="118"/>
      <c r="BU59" s="117"/>
      <c r="BV59">
        <v>6.1999999999999998E-3</v>
      </c>
      <c r="BW59" s="37">
        <v>6.9212962962962969E-3</v>
      </c>
      <c r="BX59" s="120"/>
      <c r="BY59" s="121"/>
      <c r="BZ59" s="80">
        <f t="shared" si="7"/>
        <v>1.6340730588793422</v>
      </c>
      <c r="CA59" s="111"/>
      <c r="CB59" s="111"/>
      <c r="CC59" s="42">
        <f>(BZ59/$G57)*100</f>
        <v>122.36842105263158</v>
      </c>
      <c r="CD59" s="112"/>
      <c r="CE59" s="111"/>
      <c r="CF59">
        <v>6.0000000000000001E-3</v>
      </c>
      <c r="CG59" s="128"/>
      <c r="CH59" s="120"/>
      <c r="CI59" s="126"/>
      <c r="CJ59" s="80">
        <f t="shared" si="8"/>
        <v>1.5813610247219441</v>
      </c>
      <c r="CK59" s="111"/>
      <c r="CL59" s="111"/>
      <c r="CM59" s="42">
        <f>(CJ59/$G57)*100</f>
        <v>118.42105263157893</v>
      </c>
      <c r="CN59" s="112"/>
      <c r="CO59" s="111"/>
      <c r="CP59">
        <v>5.3E-3</v>
      </c>
      <c r="CQ59" s="37">
        <v>6.9212962962962969E-3</v>
      </c>
      <c r="CR59" s="120"/>
      <c r="CS59" s="126"/>
      <c r="CT59" s="80">
        <f t="shared" si="9"/>
        <v>1.3968689051710506</v>
      </c>
      <c r="CU59" s="111"/>
      <c r="CV59" s="111"/>
      <c r="CW59" s="42">
        <f>(CT59/$G57)*100</f>
        <v>104.60526315789474</v>
      </c>
      <c r="CX59" s="112"/>
      <c r="CY59" s="111"/>
      <c r="CZ59">
        <v>3.8999999999999998E-3</v>
      </c>
      <c r="DA59" s="128"/>
      <c r="DB59" s="120"/>
      <c r="DC59" s="124"/>
      <c r="DD59" s="80">
        <f t="shared" si="10"/>
        <v>1.0278846660692635</v>
      </c>
      <c r="DE59" s="111"/>
      <c r="DF59" s="111"/>
      <c r="DG59" s="42">
        <f>(DD59/$G57)*100</f>
        <v>76.973684210526301</v>
      </c>
      <c r="DH59" s="112"/>
      <c r="DI59" s="111"/>
      <c r="DJ59">
        <v>1.2999999999999999E-3</v>
      </c>
      <c r="DK59" s="128"/>
      <c r="DL59" s="114"/>
      <c r="DM59" s="124"/>
      <c r="DN59" s="80">
        <f t="shared" si="11"/>
        <v>0.3426282220230879</v>
      </c>
      <c r="DO59" s="111"/>
      <c r="DP59" s="111"/>
      <c r="DQ59" s="42">
        <f>(DN59/$G57)*100</f>
        <v>25.657894736842106</v>
      </c>
      <c r="DR59" s="112"/>
      <c r="DS59" s="111"/>
      <c r="DT59">
        <v>8.0000000000000004E-4</v>
      </c>
      <c r="DU59" s="37">
        <v>6.9212962962962969E-3</v>
      </c>
      <c r="DV59" s="114"/>
      <c r="DW59" s="124"/>
      <c r="DX59" s="80">
        <f t="shared" si="12"/>
        <v>0.21084813662959254</v>
      </c>
      <c r="DY59" s="111"/>
      <c r="DZ59" s="111"/>
      <c r="EA59" s="42">
        <f>(DX59/$G57)*100</f>
        <v>15.789473684210526</v>
      </c>
      <c r="EB59" s="112"/>
      <c r="EC59" s="111"/>
      <c r="ED59" s="125"/>
      <c r="EE59" s="125"/>
    </row>
    <row r="60" spans="1:135" x14ac:dyDescent="0.25">
      <c r="A60" s="161" t="s">
        <v>16</v>
      </c>
      <c r="B60">
        <v>5.7000000000000002E-3</v>
      </c>
      <c r="C60" s="37">
        <v>4.7916666666666672E-3</v>
      </c>
      <c r="D60" s="114">
        <f>AVERAGE(B60,B61,B62)</f>
        <v>5.7333333333333333E-3</v>
      </c>
      <c r="E60" s="124">
        <f>_xlfn.STDEV.S(B60:B62)</f>
        <v>5.7735026918962226E-5</v>
      </c>
      <c r="F60" s="80">
        <f t="shared" si="175"/>
        <v>1.502292973485847</v>
      </c>
      <c r="G60" s="111">
        <f>AVERAGE(F60:F62)</f>
        <v>1.5110783125120799</v>
      </c>
      <c r="H60" s="111">
        <f>_xlfn.STDEV.S(F60:F62)</f>
        <v>1.521665355515321E-2</v>
      </c>
      <c r="I60" s="42">
        <f t="shared" si="176"/>
        <v>100</v>
      </c>
      <c r="J60" s="112">
        <f>AVERAGE(I60:I62)</f>
        <v>100</v>
      </c>
      <c r="K60" s="111">
        <f>_xlfn.STDEV.S(I60:I62)</f>
        <v>0</v>
      </c>
      <c r="L60" s="80"/>
      <c r="M60" s="81"/>
      <c r="N60" s="48"/>
      <c r="O60">
        <v>5.7000000000000002E-3</v>
      </c>
      <c r="P60" s="37">
        <v>6.9212962962962969E-3</v>
      </c>
      <c r="Q60" s="120">
        <f>AVERAGE(O60,O61)</f>
        <v>5.7999999999999996E-3</v>
      </c>
      <c r="R60" s="121">
        <f>_xlfn.STDEV.S(O60:O61)</f>
        <v>1.4142135623730926E-4</v>
      </c>
      <c r="S60" s="80">
        <f t="shared" si="177"/>
        <v>1.502292973485847</v>
      </c>
      <c r="T60" s="111">
        <f>AVERAGE(S60:S61)</f>
        <v>1.528648990564546</v>
      </c>
      <c r="U60" s="111">
        <f>_xlfn.STDEV.S(S60:S61)</f>
        <v>3.7273036802833129E-2</v>
      </c>
      <c r="V60" s="42">
        <f>(S60/$G60)*100</f>
        <v>99.418604651162795</v>
      </c>
      <c r="W60" s="112">
        <f>AVERAGE(V60:V61)</f>
        <v>101.16279069767442</v>
      </c>
      <c r="X60" s="111">
        <f>_xlfn.STDEV.S(V60:V61)</f>
        <v>2.4666515622786562</v>
      </c>
      <c r="Y60" s="81"/>
      <c r="Z60" s="81"/>
      <c r="AA60" s="48"/>
      <c r="AB60">
        <v>5.8999999999999999E-3</v>
      </c>
      <c r="AC60" s="37">
        <v>6.9212962962962969E-3</v>
      </c>
      <c r="AD60" s="120">
        <f>AVERAGE(AB60,AB61)</f>
        <v>5.5999999999999999E-3</v>
      </c>
      <c r="AE60" s="121">
        <f>_xlfn.STDEV.S(AB60:AB61)</f>
        <v>4.2426406871192839E-4</v>
      </c>
      <c r="AF60" s="80">
        <f t="shared" si="3"/>
        <v>1.5550050076432451</v>
      </c>
      <c r="AG60" s="111">
        <f>AVERAGE(AF60:AF61)</f>
        <v>1.4759369564071478</v>
      </c>
      <c r="AH60" s="111">
        <f>_xlfn.STDEV.S(AF60:AF61)</f>
        <v>0.11181911040849954</v>
      </c>
      <c r="AI60" s="42">
        <f>(AF60/$G60)*100</f>
        <v>102.90697674418605</v>
      </c>
      <c r="AJ60" s="112">
        <f>AVERAGE(AI60:AI61)</f>
        <v>97.674418604651166</v>
      </c>
      <c r="AK60" s="111">
        <f>_xlfn.STDEV.S(AI60:AI61)</f>
        <v>7.3999546868359678</v>
      </c>
      <c r="AL60" s="81"/>
      <c r="AM60" s="81"/>
      <c r="AN60" s="48"/>
      <c r="AO60">
        <v>6.4000000000000003E-3</v>
      </c>
      <c r="AP60" s="37">
        <v>6.9212962962962969E-3</v>
      </c>
      <c r="AQ60" s="120">
        <f>AVERAGE(AO60,AO61)</f>
        <v>6.2000000000000006E-3</v>
      </c>
      <c r="AR60" s="121">
        <f>_xlfn.STDEV.S(AO60:AO61)</f>
        <v>2.8284271247461918E-4</v>
      </c>
      <c r="AS60" s="80">
        <f t="shared" si="4"/>
        <v>1.6867850930367403</v>
      </c>
      <c r="AT60" s="111">
        <f>AVERAGE(AS60:AS62)</f>
        <v>1.1069527173053608</v>
      </c>
      <c r="AU60" s="111">
        <f>_xlfn.STDEV.S(AS60:AS61)</f>
        <v>7.4546073605666258E-2</v>
      </c>
      <c r="AV60" s="42">
        <f>(AS60/$G60)*100</f>
        <v>111.62790697674419</v>
      </c>
      <c r="AW60" s="112">
        <f>AVERAGE(AV60:AV61)</f>
        <v>108.13953488372093</v>
      </c>
      <c r="AX60" s="111">
        <f>_xlfn.STDEV.S(AV60:AV61)</f>
        <v>4.9333031245573018</v>
      </c>
      <c r="AY60" s="81"/>
      <c r="AZ60" s="81"/>
      <c r="BA60" s="48"/>
      <c r="BB60">
        <v>6.6E-3</v>
      </c>
      <c r="BC60" s="37">
        <v>5.8564814814814825E-3</v>
      </c>
      <c r="BD60" s="120">
        <f t="shared" ref="BD60" si="366">AVERAGE(BB60,BB61,BB62)</f>
        <v>6.566666666666666E-3</v>
      </c>
      <c r="BE60" s="121">
        <f t="shared" ref="BE60" si="367">_xlfn.STDEV.S(BB60:BB62)</f>
        <v>2.5166114784235812E-4</v>
      </c>
      <c r="BF60" s="80">
        <f t="shared" si="5"/>
        <v>1.7394971271941386</v>
      </c>
      <c r="BG60" s="111">
        <f>AVERAGE(BF60:BF62)</f>
        <v>1.7307117881679055</v>
      </c>
      <c r="BH60" s="111">
        <f>_xlfn.STDEV.S(BF60:BF62)</f>
        <v>6.6327855105781999E-2</v>
      </c>
      <c r="BI60" s="42">
        <f>(BF60/$G60)*100</f>
        <v>115.11627906976744</v>
      </c>
      <c r="BJ60" s="112">
        <f t="shared" ref="BJ60" si="368">AVERAGE(BI60:BI62)</f>
        <v>114.53488372093022</v>
      </c>
      <c r="BK60" s="111">
        <f t="shared" ref="BK60" si="369">_xlfn.STDEV.S(BI60:BI62)</f>
        <v>4.3894386251574096</v>
      </c>
      <c r="BL60" s="43">
        <v>4.8999999999999998E-3</v>
      </c>
      <c r="BM60" s="37">
        <v>6.9212962962962969E-3</v>
      </c>
      <c r="BN60" s="120">
        <f>AVERAGE(BL61,BL62)</f>
        <v>5.6500000000000005E-3</v>
      </c>
      <c r="BO60" s="121">
        <f>_xlfn.STDEV.S(BL61:BL62)</f>
        <v>4.949747468305834E-4</v>
      </c>
      <c r="BP60" s="91">
        <f t="shared" si="6"/>
        <v>1.2914448368562543</v>
      </c>
      <c r="BQ60" s="111">
        <f>AVERAGE(BP61:BP62)</f>
        <v>1.4891149649464972</v>
      </c>
      <c r="BR60" s="111">
        <f>_xlfn.STDEV.S(BP61:BP62)</f>
        <v>0.13045562880991604</v>
      </c>
      <c r="BS60" s="92">
        <f>(BP60/$G60)*100</f>
        <v>85.465116279069761</v>
      </c>
      <c r="BT60" s="112">
        <f>AVERAGE(BS61:BS62)</f>
        <v>98.54651162790698</v>
      </c>
      <c r="BU60" s="111">
        <f>_xlfn.STDEV.S(BS61:BS62)</f>
        <v>8.633280467975295</v>
      </c>
      <c r="BV60">
        <v>7.3000000000000001E-3</v>
      </c>
      <c r="BW60" s="37">
        <v>6.9212962962962969E-3</v>
      </c>
      <c r="BX60" s="120">
        <f t="shared" ref="BX60" si="370">AVERAGE(BV60,BV61,BV62)</f>
        <v>6.9999999999999993E-3</v>
      </c>
      <c r="BY60" s="121">
        <f t="shared" ref="BY60" si="371">_xlfn.STDEV.S(BV60:BV62)</f>
        <v>4.3588989435406749E-4</v>
      </c>
      <c r="BZ60" s="80">
        <f t="shared" si="7"/>
        <v>1.9239892467450319</v>
      </c>
      <c r="CA60" s="111">
        <f>AVERAGE(BZ60:BZ62)</f>
        <v>1.8449211955089349</v>
      </c>
      <c r="CB60" s="111">
        <f>_xlfn.STDEV.S(BZ60:BZ62)</f>
        <v>0.11488321500028129</v>
      </c>
      <c r="CC60" s="42">
        <f>(BZ60/$G60)*100</f>
        <v>127.32558139534885</v>
      </c>
      <c r="CD60" s="112">
        <f t="shared" ref="CD60" si="372">AVERAGE(CC60:CC62)</f>
        <v>122.09302325581397</v>
      </c>
      <c r="CE60" s="111">
        <f t="shared" ref="CE60" si="373">_xlfn.STDEV.S(CC60:CC62)</f>
        <v>7.6027307154779216</v>
      </c>
      <c r="CF60">
        <v>6.4000000000000003E-3</v>
      </c>
      <c r="CG60" s="128"/>
      <c r="CH60" s="120">
        <f t="shared" ref="CH60" si="374">AVERAGE(CF60,CF61,CF62)</f>
        <v>6.2333333333333338E-3</v>
      </c>
      <c r="CI60" s="126">
        <f t="shared" ref="CI60" si="375">_xlfn.STDEV.S(CF60:CF62)</f>
        <v>1.5275252316519468E-4</v>
      </c>
      <c r="CJ60" s="80">
        <f t="shared" si="8"/>
        <v>1.6867850930367403</v>
      </c>
      <c r="CK60" s="111">
        <f>AVERAGE(CJ60:CJ62)</f>
        <v>1.6428583979055753</v>
      </c>
      <c r="CL60" s="111">
        <f>_xlfn.STDEV.S(CJ60:CJ62)</f>
        <v>4.0259481093562394E-2</v>
      </c>
      <c r="CM60" s="42">
        <f>(CJ60/$G60)*100</f>
        <v>111.62790697674419</v>
      </c>
      <c r="CN60" s="112">
        <f t="shared" ref="CN60" si="376">AVERAGE(CM60:CM62)</f>
        <v>108.72093023255815</v>
      </c>
      <c r="CO60" s="111">
        <f t="shared" ref="CO60" si="377">_xlfn.STDEV.S(CM60:CM62)</f>
        <v>2.6642881947417631</v>
      </c>
      <c r="CP60" s="43">
        <v>6.7000000000000002E-3</v>
      </c>
      <c r="CQ60" s="37">
        <v>6.9212962962962969E-3</v>
      </c>
      <c r="CR60" s="120">
        <f>AVERAGE(CP61,CP62)</f>
        <v>5.9500000000000004E-3</v>
      </c>
      <c r="CS60" s="126">
        <f>_xlfn.STDEV.S(CP61:CP62)</f>
        <v>2.1213203435596479E-4</v>
      </c>
      <c r="CT60" s="91">
        <f t="shared" si="9"/>
        <v>1.7658531442728376</v>
      </c>
      <c r="CU60" s="111">
        <f>AVERAGE(CT61:CT62)</f>
        <v>1.5681830161825947</v>
      </c>
      <c r="CV60" s="111">
        <f>_xlfn.STDEV.S(CT61:CT62)</f>
        <v>5.5909555204249763E-2</v>
      </c>
      <c r="CW60" s="92">
        <f>(CT60/$G60)*100</f>
        <v>116.86046511627907</v>
      </c>
      <c r="CX60" s="112">
        <f>AVERAGE(CW61:CW62)</f>
        <v>103.77906976744187</v>
      </c>
      <c r="CY60" s="111">
        <f>_xlfn.STDEV.S(CW61:CW62)</f>
        <v>3.6999773434179839</v>
      </c>
      <c r="CZ60">
        <v>4.3E-3</v>
      </c>
      <c r="DA60" s="128"/>
      <c r="DB60" s="120">
        <f t="shared" ref="DB60" si="378">AVERAGE(CZ60,CZ61,CZ62)</f>
        <v>4.266666666666666E-3</v>
      </c>
      <c r="DC60" s="124">
        <f t="shared" ref="DC60" si="379">_xlfn.STDEV.S(CZ60:CZ62)</f>
        <v>5.7735026918962727E-5</v>
      </c>
      <c r="DD60" s="80">
        <f t="shared" si="10"/>
        <v>1.13330873438406</v>
      </c>
      <c r="DE60" s="111">
        <f>AVERAGE(DD60:DD62)</f>
        <v>1.1245233953578271</v>
      </c>
      <c r="DF60" s="111">
        <f>_xlfn.STDEV.S(DD60:DD62)</f>
        <v>1.5216653555153338E-2</v>
      </c>
      <c r="DG60" s="42">
        <f>(DD60/$G60)*100</f>
        <v>75</v>
      </c>
      <c r="DH60" s="112">
        <f t="shared" ref="DH60" si="380">AVERAGE(DG60:DG62)</f>
        <v>74.418604651162795</v>
      </c>
      <c r="DI60" s="111">
        <f t="shared" ref="DI60" si="381">_xlfn.STDEV.S(DG60:DG62)</f>
        <v>1.0070062834702782</v>
      </c>
      <c r="DJ60">
        <v>1.2999999999999999E-3</v>
      </c>
      <c r="DK60" s="128"/>
      <c r="DL60" s="114">
        <f t="shared" ref="DL60" si="382">AVERAGE(DJ60,DJ61,DJ62)</f>
        <v>1.4333333333333333E-3</v>
      </c>
      <c r="DM60" s="124">
        <f t="shared" ref="DM60" si="383">_xlfn.STDEV.S(DJ60:DJ62)</f>
        <v>1.154700538379252E-4</v>
      </c>
      <c r="DN60" s="80">
        <f t="shared" si="11"/>
        <v>0.3426282220230879</v>
      </c>
      <c r="DO60" s="111">
        <f>AVERAGE(DN60:DN62)</f>
        <v>0.37776957812801998</v>
      </c>
      <c r="DP60" s="111">
        <f>_xlfn.STDEV.S(DN60:DN62)</f>
        <v>3.0433307110306552E-2</v>
      </c>
      <c r="DQ60" s="42">
        <f>(DN60/$G60)*100</f>
        <v>22.674418604651166</v>
      </c>
      <c r="DR60" s="112">
        <f t="shared" ref="DR60" si="384">AVERAGE(DQ60:DQ62)</f>
        <v>25.000000000000004</v>
      </c>
      <c r="DS60" s="111">
        <f t="shared" ref="DS60" si="385">_xlfn.STDEV.S(DQ60:DQ62)</f>
        <v>2.0140125669405546</v>
      </c>
      <c r="DT60">
        <v>1.1999999999999999E-3</v>
      </c>
      <c r="DU60" s="37">
        <v>6.9212962962962969E-3</v>
      </c>
      <c r="DV60" s="114">
        <f t="shared" ref="DV60" si="386">AVERAGE(DT60,DT61,DT62)</f>
        <v>1.1666666666666665E-3</v>
      </c>
      <c r="DW60" s="124">
        <f t="shared" ref="DW60" si="387">_xlfn.STDEV.S(DT60:DT62)</f>
        <v>5.7735026918962477E-5</v>
      </c>
      <c r="DX60" s="80">
        <f t="shared" si="12"/>
        <v>0.31627220494438879</v>
      </c>
      <c r="DY60" s="111">
        <f>AVERAGE(DX60:DX62)</f>
        <v>0.30748686591815577</v>
      </c>
      <c r="DZ60" s="111">
        <f>_xlfn.STDEV.S(DX60:DX62)</f>
        <v>1.5216653555153243E-2</v>
      </c>
      <c r="EA60" s="42">
        <f>(DX60/$G60)*100</f>
        <v>20.930232558139533</v>
      </c>
      <c r="EB60" s="112">
        <f t="shared" ref="EB60" si="388">AVERAGE(EA60:EA62)</f>
        <v>20.348837209302328</v>
      </c>
      <c r="EC60" s="111">
        <f t="shared" ref="EC60" si="389">_xlfn.STDEV.S(EA60:EA62)</f>
        <v>1.0070062834702742</v>
      </c>
      <c r="ED60" s="125"/>
      <c r="EE60" s="125"/>
    </row>
    <row r="61" spans="1:135" x14ac:dyDescent="0.25">
      <c r="A61" s="161"/>
      <c r="B61">
        <v>5.7000000000000002E-3</v>
      </c>
      <c r="C61" s="37">
        <v>4.7916666666666672E-3</v>
      </c>
      <c r="D61" s="114"/>
      <c r="E61" s="124"/>
      <c r="F61" s="80">
        <f t="shared" si="175"/>
        <v>1.502292973485847</v>
      </c>
      <c r="G61" s="111"/>
      <c r="H61" s="111"/>
      <c r="I61" s="42">
        <f t="shared" si="176"/>
        <v>100</v>
      </c>
      <c r="J61" s="112"/>
      <c r="K61" s="111"/>
      <c r="L61" s="80"/>
      <c r="M61" s="81"/>
      <c r="N61" s="48"/>
      <c r="O61">
        <v>5.8999999999999999E-3</v>
      </c>
      <c r="P61" s="37">
        <v>6.9212962962962969E-3</v>
      </c>
      <c r="Q61" s="120"/>
      <c r="R61" s="121"/>
      <c r="S61" s="80">
        <f t="shared" si="177"/>
        <v>1.5550050076432451</v>
      </c>
      <c r="T61" s="111"/>
      <c r="U61" s="111"/>
      <c r="V61" s="42">
        <f>(S61/$G60)*100</f>
        <v>102.90697674418605</v>
      </c>
      <c r="W61" s="112"/>
      <c r="X61" s="111"/>
      <c r="Y61" s="81"/>
      <c r="Z61" s="81"/>
      <c r="AA61" s="48"/>
      <c r="AB61">
        <v>5.3E-3</v>
      </c>
      <c r="AC61" s="37">
        <v>6.9212962962962969E-3</v>
      </c>
      <c r="AD61" s="120"/>
      <c r="AE61" s="121"/>
      <c r="AF61" s="80">
        <f t="shared" si="3"/>
        <v>1.3968689051710506</v>
      </c>
      <c r="AG61" s="111"/>
      <c r="AH61" s="111"/>
      <c r="AI61" s="42">
        <f>(AF61/$G60)*100</f>
        <v>92.441860465116278</v>
      </c>
      <c r="AJ61" s="112"/>
      <c r="AK61" s="111"/>
      <c r="AL61" s="81"/>
      <c r="AM61" s="81"/>
      <c r="AN61" s="48"/>
      <c r="AO61">
        <v>6.0000000000000001E-3</v>
      </c>
      <c r="AP61" s="37">
        <v>6.9212962962962969E-3</v>
      </c>
      <c r="AQ61" s="120"/>
      <c r="AR61" s="121"/>
      <c r="AS61" s="80">
        <f t="shared" si="4"/>
        <v>1.5813610247219441</v>
      </c>
      <c r="AT61" s="111"/>
      <c r="AU61" s="111"/>
      <c r="AV61" s="42">
        <f>(AS61/$G60)*100</f>
        <v>104.65116279069768</v>
      </c>
      <c r="AW61" s="112"/>
      <c r="AX61" s="111"/>
      <c r="AY61" s="81"/>
      <c r="AZ61" s="81"/>
      <c r="BA61" s="48"/>
      <c r="BB61">
        <v>6.7999999999999996E-3</v>
      </c>
      <c r="BC61" s="37">
        <v>5.8564814814814825E-3</v>
      </c>
      <c r="BD61" s="120"/>
      <c r="BE61" s="121"/>
      <c r="BF61" s="80">
        <f t="shared" si="5"/>
        <v>1.7922091613515365</v>
      </c>
      <c r="BG61" s="111"/>
      <c r="BH61" s="111"/>
      <c r="BI61" s="42">
        <f>(BF61/$G60)*100</f>
        <v>118.60465116279069</v>
      </c>
      <c r="BJ61" s="112"/>
      <c r="BK61" s="111"/>
      <c r="BL61">
        <v>6.0000000000000001E-3</v>
      </c>
      <c r="BM61" s="37">
        <v>6.9212962962962969E-3</v>
      </c>
      <c r="BN61" s="120"/>
      <c r="BO61" s="121"/>
      <c r="BP61" s="80">
        <f t="shared" si="6"/>
        <v>1.5813610247219441</v>
      </c>
      <c r="BQ61" s="111"/>
      <c r="BR61" s="111"/>
      <c r="BS61" s="42">
        <f>(BP61/$G60)*100</f>
        <v>104.65116279069768</v>
      </c>
      <c r="BT61" s="112"/>
      <c r="BU61" s="111"/>
      <c r="BV61">
        <v>7.1999999999999998E-3</v>
      </c>
      <c r="BW61" s="37">
        <v>6.9212962962962969E-3</v>
      </c>
      <c r="BX61" s="120"/>
      <c r="BY61" s="121"/>
      <c r="BZ61" s="80">
        <f t="shared" si="7"/>
        <v>1.897633229666333</v>
      </c>
      <c r="CA61" s="111"/>
      <c r="CB61" s="111"/>
      <c r="CC61" s="42">
        <f>(BZ61/$G60)*100</f>
        <v>125.58139534883721</v>
      </c>
      <c r="CD61" s="112"/>
      <c r="CE61" s="111"/>
      <c r="CF61">
        <v>6.1999999999999998E-3</v>
      </c>
      <c r="CG61" s="128"/>
      <c r="CH61" s="120"/>
      <c r="CI61" s="126"/>
      <c r="CJ61" s="80">
        <f t="shared" si="8"/>
        <v>1.6340730588793422</v>
      </c>
      <c r="CK61" s="111"/>
      <c r="CL61" s="111"/>
      <c r="CM61" s="42">
        <f>(CJ61/$G60)*100</f>
        <v>108.13953488372093</v>
      </c>
      <c r="CN61" s="112"/>
      <c r="CO61" s="111"/>
      <c r="CP61">
        <v>6.1000000000000004E-3</v>
      </c>
      <c r="CQ61" s="37">
        <v>6.9212962962962969E-3</v>
      </c>
      <c r="CR61" s="120"/>
      <c r="CS61" s="126"/>
      <c r="CT61" s="80">
        <f t="shared" si="9"/>
        <v>1.6077170418006432</v>
      </c>
      <c r="CU61" s="111"/>
      <c r="CV61" s="111"/>
      <c r="CW61" s="42">
        <f>(CT61/$G60)*100</f>
        <v>106.39534883720931</v>
      </c>
      <c r="CX61" s="112"/>
      <c r="CY61" s="111"/>
      <c r="CZ61">
        <v>4.3E-3</v>
      </c>
      <c r="DA61" s="128"/>
      <c r="DB61" s="120"/>
      <c r="DC61" s="124"/>
      <c r="DD61" s="80">
        <f t="shared" si="10"/>
        <v>1.13330873438406</v>
      </c>
      <c r="DE61" s="111"/>
      <c r="DF61" s="111"/>
      <c r="DG61" s="42">
        <f>(DD61/$G60)*100</f>
        <v>75</v>
      </c>
      <c r="DH61" s="112"/>
      <c r="DI61" s="111"/>
      <c r="DJ61">
        <v>1.5E-3</v>
      </c>
      <c r="DK61" s="128"/>
      <c r="DL61" s="114"/>
      <c r="DM61" s="124"/>
      <c r="DN61" s="80">
        <f t="shared" si="11"/>
        <v>0.39534025618048602</v>
      </c>
      <c r="DO61" s="111"/>
      <c r="DP61" s="111"/>
      <c r="DQ61" s="42">
        <f>(DN61/$G60)*100</f>
        <v>26.162790697674421</v>
      </c>
      <c r="DR61" s="112"/>
      <c r="DS61" s="111"/>
      <c r="DT61">
        <v>1.1999999999999999E-3</v>
      </c>
      <c r="DU61" s="37">
        <v>6.9212962962962969E-3</v>
      </c>
      <c r="DV61" s="114"/>
      <c r="DW61" s="124"/>
      <c r="DX61" s="80">
        <f t="shared" si="12"/>
        <v>0.31627220494438879</v>
      </c>
      <c r="DY61" s="111"/>
      <c r="DZ61" s="111"/>
      <c r="EA61" s="42">
        <f>(DX61/$G60)*100</f>
        <v>20.930232558139533</v>
      </c>
      <c r="EB61" s="112"/>
      <c r="EC61" s="111"/>
      <c r="ED61" s="125"/>
      <c r="EE61" s="125"/>
    </row>
    <row r="62" spans="1:135" x14ac:dyDescent="0.25">
      <c r="A62" s="161"/>
      <c r="B62">
        <v>5.7999999999999996E-3</v>
      </c>
      <c r="C62" s="37">
        <v>4.7916666666666672E-3</v>
      </c>
      <c r="D62" s="114"/>
      <c r="E62" s="124"/>
      <c r="F62" s="80">
        <f t="shared" si="175"/>
        <v>1.528648990564546</v>
      </c>
      <c r="G62" s="111"/>
      <c r="H62" s="111"/>
      <c r="I62" s="42">
        <f t="shared" si="176"/>
        <v>100</v>
      </c>
      <c r="J62" s="112"/>
      <c r="K62" s="111"/>
      <c r="L62" s="80"/>
      <c r="M62" s="81"/>
      <c r="N62" s="48"/>
      <c r="O62" s="43">
        <v>5.0000000000000001E-3</v>
      </c>
      <c r="P62" s="37">
        <v>6.9212962962962969E-3</v>
      </c>
      <c r="Q62" s="120"/>
      <c r="R62" s="121"/>
      <c r="S62" s="91">
        <f t="shared" si="177"/>
        <v>1.3178008539349535</v>
      </c>
      <c r="T62" s="111"/>
      <c r="U62" s="111"/>
      <c r="V62" s="92">
        <f>(S62/$G60)*100</f>
        <v>87.209302325581405</v>
      </c>
      <c r="W62" s="112"/>
      <c r="X62" s="111"/>
      <c r="Y62" s="81"/>
      <c r="Z62" s="81"/>
      <c r="AA62" s="48"/>
      <c r="AB62" s="43">
        <v>4.7999999999999996E-3</v>
      </c>
      <c r="AC62" s="37">
        <v>6.9212962962962969E-3</v>
      </c>
      <c r="AD62" s="120"/>
      <c r="AE62" s="121"/>
      <c r="AF62" s="91">
        <f t="shared" si="3"/>
        <v>1.2650888197775552</v>
      </c>
      <c r="AG62" s="111"/>
      <c r="AH62" s="111"/>
      <c r="AI62" s="92">
        <f>(AF62/$G60)*100</f>
        <v>83.720930232558132</v>
      </c>
      <c r="AJ62" s="112"/>
      <c r="AK62" s="111"/>
      <c r="AL62" s="81"/>
      <c r="AM62" s="81"/>
      <c r="AN62" s="48"/>
      <c r="AO62" s="38">
        <v>2.0000000000000001E-4</v>
      </c>
      <c r="AP62" s="37">
        <v>6.9212962962962969E-3</v>
      </c>
      <c r="AQ62" s="120"/>
      <c r="AR62" s="121"/>
      <c r="AS62" s="91">
        <f t="shared" si="4"/>
        <v>5.2712034157398134E-2</v>
      </c>
      <c r="AT62" s="111"/>
      <c r="AU62" s="111"/>
      <c r="AV62" s="92">
        <f>(AS62/$G60)*100</f>
        <v>3.4883720930232558</v>
      </c>
      <c r="AW62" s="112"/>
      <c r="AX62" s="111"/>
      <c r="AY62" s="81"/>
      <c r="AZ62" s="81"/>
      <c r="BA62" s="48"/>
      <c r="BB62">
        <v>6.3E-3</v>
      </c>
      <c r="BC62" s="37">
        <v>5.8564814814814825E-3</v>
      </c>
      <c r="BD62" s="120"/>
      <c r="BE62" s="121"/>
      <c r="BF62" s="80">
        <f t="shared" si="5"/>
        <v>1.6604290759580413</v>
      </c>
      <c r="BG62" s="111"/>
      <c r="BH62" s="111"/>
      <c r="BI62" s="42">
        <f>(BF62/$G60)*100</f>
        <v>109.88372093023256</v>
      </c>
      <c r="BJ62" s="112"/>
      <c r="BK62" s="111"/>
      <c r="BL62">
        <v>5.3E-3</v>
      </c>
      <c r="BM62" s="37">
        <v>6.9212962962962969E-3</v>
      </c>
      <c r="BN62" s="120"/>
      <c r="BO62" s="121"/>
      <c r="BP62" s="80">
        <f t="shared" si="6"/>
        <v>1.3968689051710506</v>
      </c>
      <c r="BQ62" s="111"/>
      <c r="BR62" s="111"/>
      <c r="BS62" s="42">
        <f>(BP62/$G60)*100</f>
        <v>92.441860465116278</v>
      </c>
      <c r="BT62" s="112"/>
      <c r="BU62" s="111"/>
      <c r="BV62">
        <v>6.4999999999999997E-3</v>
      </c>
      <c r="BW62" s="37">
        <v>6.9212962962962969E-3</v>
      </c>
      <c r="BX62" s="120"/>
      <c r="BY62" s="121"/>
      <c r="BZ62" s="80">
        <f t="shared" si="7"/>
        <v>1.7131411101154395</v>
      </c>
      <c r="CA62" s="111"/>
      <c r="CB62" s="111"/>
      <c r="CC62" s="42">
        <f>(BZ62/$G60)*100</f>
        <v>113.37209302325581</v>
      </c>
      <c r="CD62" s="112"/>
      <c r="CE62" s="111"/>
      <c r="CF62">
        <v>6.1000000000000004E-3</v>
      </c>
      <c r="CG62" s="128"/>
      <c r="CH62" s="120"/>
      <c r="CI62" s="126"/>
      <c r="CJ62" s="80">
        <f t="shared" si="8"/>
        <v>1.6077170418006432</v>
      </c>
      <c r="CK62" s="111"/>
      <c r="CL62" s="111"/>
      <c r="CM62" s="42">
        <f>(CJ62/$G60)*100</f>
        <v>106.39534883720931</v>
      </c>
      <c r="CN62" s="112"/>
      <c r="CO62" s="111"/>
      <c r="CP62">
        <v>5.7999999999999996E-3</v>
      </c>
      <c r="CQ62" s="37">
        <v>6.9212962962962969E-3</v>
      </c>
      <c r="CR62" s="120"/>
      <c r="CS62" s="126"/>
      <c r="CT62" s="80">
        <f t="shared" si="9"/>
        <v>1.528648990564546</v>
      </c>
      <c r="CU62" s="111"/>
      <c r="CV62" s="111"/>
      <c r="CW62" s="42">
        <f>(CT62/$G60)*100</f>
        <v>101.16279069767442</v>
      </c>
      <c r="CX62" s="112"/>
      <c r="CY62" s="111"/>
      <c r="CZ62">
        <v>4.1999999999999997E-3</v>
      </c>
      <c r="DA62" s="128"/>
      <c r="DB62" s="120"/>
      <c r="DC62" s="124"/>
      <c r="DD62" s="80">
        <f t="shared" si="10"/>
        <v>1.1069527173053608</v>
      </c>
      <c r="DE62" s="111"/>
      <c r="DF62" s="111"/>
      <c r="DG62" s="42">
        <f>(DD62/$G60)*100</f>
        <v>73.255813953488371</v>
      </c>
      <c r="DH62" s="112"/>
      <c r="DI62" s="111"/>
      <c r="DJ62">
        <v>1.5E-3</v>
      </c>
      <c r="DK62" s="128"/>
      <c r="DL62" s="114"/>
      <c r="DM62" s="124"/>
      <c r="DN62" s="80">
        <f t="shared" si="11"/>
        <v>0.39534025618048602</v>
      </c>
      <c r="DO62" s="111"/>
      <c r="DP62" s="111"/>
      <c r="DQ62" s="42">
        <f>(DN62/$G60)*100</f>
        <v>26.162790697674421</v>
      </c>
      <c r="DR62" s="112"/>
      <c r="DS62" s="111"/>
      <c r="DT62">
        <v>1.1000000000000001E-3</v>
      </c>
      <c r="DU62" s="37">
        <v>6.9212962962962969E-3</v>
      </c>
      <c r="DV62" s="114"/>
      <c r="DW62" s="124"/>
      <c r="DX62" s="80">
        <f t="shared" si="12"/>
        <v>0.28991618786568979</v>
      </c>
      <c r="DY62" s="111"/>
      <c r="DZ62" s="111"/>
      <c r="EA62" s="42">
        <f>(DX62/$G60)*100</f>
        <v>19.186046511627911</v>
      </c>
      <c r="EB62" s="112"/>
      <c r="EC62" s="111"/>
      <c r="ED62" s="125"/>
      <c r="EE62" s="125"/>
    </row>
    <row r="63" spans="1:135" x14ac:dyDescent="0.25">
      <c r="A63" s="148" t="s">
        <v>17</v>
      </c>
      <c r="B63">
        <v>2.4799999999999999E-2</v>
      </c>
      <c r="C63" s="41">
        <v>1.0648148148148147E-3</v>
      </c>
      <c r="D63" s="114">
        <f>AVERAGE(B63,B65)</f>
        <v>2.47E-2</v>
      </c>
      <c r="E63" s="124">
        <f>_xlfn.STDEV.S(B63,B65)</f>
        <v>1.4142135623730864E-4</v>
      </c>
      <c r="F63" s="80">
        <f t="shared" si="175"/>
        <v>6.5362922355173687</v>
      </c>
      <c r="G63" s="111">
        <f>AVERAGE(F63,F65)</f>
        <v>6.5099362184386695</v>
      </c>
      <c r="H63" s="111">
        <f>_xlfn.STDEV.S(F63,F65)</f>
        <v>3.7273036802832657E-2</v>
      </c>
      <c r="I63" s="42">
        <f t="shared" si="176"/>
        <v>100</v>
      </c>
      <c r="J63" s="112">
        <f>AVERAGE(I63:I65)</f>
        <v>100</v>
      </c>
      <c r="K63" s="111">
        <f>_xlfn.STDEV.S(I63:I65)</f>
        <v>0</v>
      </c>
      <c r="L63" s="80"/>
      <c r="M63" s="81"/>
      <c r="N63" s="48"/>
      <c r="O63">
        <v>2.5000000000000001E-2</v>
      </c>
      <c r="P63" s="40">
        <v>1.5972222222222221E-3</v>
      </c>
      <c r="Q63" s="120">
        <f>AVERAGE(O63,O65)</f>
        <v>2.6200000000000001E-2</v>
      </c>
      <c r="R63" s="121">
        <f>_xlfn.STDEV.S(O63,O65)</f>
        <v>1.6970562748477136E-3</v>
      </c>
      <c r="S63" s="80">
        <f t="shared" si="177"/>
        <v>6.5890042696747679</v>
      </c>
      <c r="T63" s="111">
        <f>AVERAGE(S63,S65)</f>
        <v>6.9052764746191571</v>
      </c>
      <c r="U63" s="111">
        <f>_xlfn.STDEV.S(S63,S65)</f>
        <v>0.44727644163399749</v>
      </c>
      <c r="V63" s="42">
        <f>(S63/$G63)*100</f>
        <v>101.21457489878544</v>
      </c>
      <c r="W63" s="112">
        <f>AVERAGE(V63,V65)</f>
        <v>106.07287449392715</v>
      </c>
      <c r="X63" s="111">
        <f>_xlfn.STDEV.S(V63,V65)</f>
        <v>6.8706731775211116</v>
      </c>
      <c r="Y63" s="81"/>
      <c r="Z63" s="81"/>
      <c r="AA63" s="48"/>
      <c r="AB63">
        <v>2.4899999999999999E-2</v>
      </c>
      <c r="AC63" s="40">
        <v>1.3310185185185185E-3</v>
      </c>
      <c r="AD63" s="120">
        <f>AVERAGE(AB63,AB65)</f>
        <v>2.435E-2</v>
      </c>
      <c r="AE63" s="121">
        <f>_xlfn.STDEV.S(AB63,AB65)</f>
        <v>7.7781745930520008E-4</v>
      </c>
      <c r="AF63" s="80">
        <f t="shared" si="3"/>
        <v>6.5626482525960679</v>
      </c>
      <c r="AG63" s="111">
        <f>AVERAGE(AF63,AF65)</f>
        <v>6.4176901586632233</v>
      </c>
      <c r="AH63" s="111">
        <f>_xlfn.STDEV.S(AF63,AF65)</f>
        <v>0.2050017024155818</v>
      </c>
      <c r="AI63" s="42">
        <f>(AF63/$G63)*100</f>
        <v>100.8097165991903</v>
      </c>
      <c r="AJ63" s="112">
        <f>AVERAGE(AI63,AI65)</f>
        <v>98.582995951417018</v>
      </c>
      <c r="AK63" s="111">
        <f>_xlfn.STDEV.S(AI63,AI65)</f>
        <v>3.149058539697172</v>
      </c>
      <c r="AL63" s="81"/>
      <c r="AM63" s="81"/>
      <c r="AN63" s="48"/>
      <c r="AO63">
        <v>2.52E-2</v>
      </c>
      <c r="AP63" s="40">
        <v>1.8634259259259261E-3</v>
      </c>
      <c r="AQ63" s="120">
        <f>AVERAGE(AO63,AO65)</f>
        <v>2.495E-2</v>
      </c>
      <c r="AR63" s="121">
        <f>_xlfn.STDEV.S(AO63,AO65)</f>
        <v>3.5355339059327408E-4</v>
      </c>
      <c r="AS63" s="80">
        <f t="shared" si="4"/>
        <v>6.6417163038321654</v>
      </c>
      <c r="AT63" s="111">
        <f>AVERAGE(AS63,AS65)</f>
        <v>6.5758262611354175</v>
      </c>
      <c r="AU63" s="111">
        <f>_xlfn.STDEV.S(AS63,AS65)</f>
        <v>9.3182592007083204E-2</v>
      </c>
      <c r="AV63" s="42">
        <f>(AS63/$G63)*100</f>
        <v>102.02429149797571</v>
      </c>
      <c r="AW63" s="112">
        <f>AVERAGE(AV63,AV65)</f>
        <v>101.01214574898785</v>
      </c>
      <c r="AX63" s="111">
        <f>_xlfn.STDEV.S(AV63,AV65)</f>
        <v>1.431390245316899</v>
      </c>
      <c r="AY63" s="81"/>
      <c r="AZ63" s="81"/>
      <c r="BA63" s="48"/>
      <c r="BB63" s="38">
        <v>3.4599999999999999E-2</v>
      </c>
      <c r="BC63" s="40">
        <v>1.5972222222222221E-3</v>
      </c>
      <c r="BD63" s="120">
        <f>AVERAGE(BB64,BB65)</f>
        <v>2.7E-2</v>
      </c>
      <c r="BE63" s="121">
        <f>_xlfn.STDEV.S(BB64:BB65)</f>
        <v>1.4142135623730864E-4</v>
      </c>
      <c r="BF63" s="91">
        <f t="shared" si="5"/>
        <v>9.1191819092298765</v>
      </c>
      <c r="BG63" s="111">
        <f>AVERAGE(BF64,BF65)</f>
        <v>7.1161246112487486</v>
      </c>
      <c r="BH63" s="111">
        <f>_xlfn.STDEV.S(BF64:BF65)</f>
        <v>3.7273036802832657E-2</v>
      </c>
      <c r="BI63" s="92">
        <f>(BF63/$G63)*100</f>
        <v>140.08097165991902</v>
      </c>
      <c r="BJ63" s="112">
        <f>AVERAGE(BI64:BI65)</f>
        <v>109.31174089068827</v>
      </c>
      <c r="BK63" s="111">
        <f>_xlfn.STDEV.S(BI64:BI65)</f>
        <v>0.57255609812674757</v>
      </c>
      <c r="BL63">
        <v>2.8400000000000002E-2</v>
      </c>
      <c r="BM63" s="40">
        <v>1.3310185185185185E-3</v>
      </c>
      <c r="BN63" s="120">
        <f t="shared" ref="BN63" si="390">AVERAGE(BL63,BL64,BL65)</f>
        <v>2.9800000000000004E-2</v>
      </c>
      <c r="BO63" s="121">
        <f t="shared" ref="BO63" si="391">_xlfn.STDEV.S(BL63:BL65)</f>
        <v>1.9287301521985906E-3</v>
      </c>
      <c r="BP63" s="80">
        <f t="shared" si="6"/>
        <v>7.4851088503505352</v>
      </c>
      <c r="BQ63" s="111">
        <f>AVERAGE(BP63,BP64,BP65)</f>
        <v>7.8540930894523227</v>
      </c>
      <c r="BR63" s="111">
        <f>_xlfn.STDEV.S(BP63:BP65)</f>
        <v>0.50833644831547919</v>
      </c>
      <c r="BS63" s="42">
        <f>(BP63/$G63)*100</f>
        <v>114.97975708502024</v>
      </c>
      <c r="BT63" s="112">
        <f t="shared" ref="BT63" si="392">AVERAGE(BS63:BS65)</f>
        <v>120.64777327935224</v>
      </c>
      <c r="BU63" s="111">
        <f t="shared" ref="BU63" si="393">_xlfn.STDEV.S(BS63:BS65)</f>
        <v>7.8086240979700046</v>
      </c>
      <c r="BV63" s="43">
        <v>3.7699999999999997E-2</v>
      </c>
      <c r="BW63" s="44">
        <v>1.0648148148148147E-3</v>
      </c>
      <c r="BX63" s="120">
        <f>AVERAGE(BV64,BV65)</f>
        <v>3.5099999999999999E-2</v>
      </c>
      <c r="BY63" s="121">
        <f>_xlfn.STDEV.S(BV64:BV65)</f>
        <v>5.6568542494923456E-4</v>
      </c>
      <c r="BZ63" s="91">
        <f t="shared" si="7"/>
        <v>9.9362184386695489</v>
      </c>
      <c r="CA63" s="111">
        <f>AVERAGE(BZ64,BZ65)</f>
        <v>9.2509619946233741</v>
      </c>
      <c r="CB63" s="111">
        <f>_xlfn.STDEV.S(BZ64:BZ65)</f>
        <v>0.14909214721133188</v>
      </c>
      <c r="CC63" s="92">
        <f>(BZ63/$G63)*100</f>
        <v>152.63157894736844</v>
      </c>
      <c r="CD63" s="112">
        <f>AVERAGE(CC64:CC65)</f>
        <v>142.10526315789477</v>
      </c>
      <c r="CE63" s="111">
        <f>_xlfn.STDEV.S(CC64:CC65)</f>
        <v>2.2902243925070307</v>
      </c>
      <c r="CF63">
        <v>3.1300000000000001E-2</v>
      </c>
      <c r="CG63" s="40">
        <v>1.3310185185185185E-3</v>
      </c>
      <c r="CH63" s="120">
        <f>AVERAGE(CF63,CF65)</f>
        <v>3.09E-2</v>
      </c>
      <c r="CI63" s="126">
        <f>_xlfn.STDEV.S(CF63,CF65)</f>
        <v>5.6568542494923955E-4</v>
      </c>
      <c r="CJ63" s="80">
        <f t="shared" si="8"/>
        <v>8.2494333456328093</v>
      </c>
      <c r="CK63" s="111">
        <f>AVERAGE(CJ63,CJ65)</f>
        <v>8.1440092773180126</v>
      </c>
      <c r="CL63" s="111">
        <f>_xlfn.STDEV.S(CJ63,CJ65)</f>
        <v>0.1490921472113344</v>
      </c>
      <c r="CM63" s="42">
        <f>(CJ63/$G63)*100</f>
        <v>126.72064777327938</v>
      </c>
      <c r="CN63" s="112">
        <f>AVERAGE(CM63,CM65)</f>
        <v>125.10121457489879</v>
      </c>
      <c r="CO63" s="111">
        <f>_xlfn.STDEV.S(CM63,CM65)</f>
        <v>2.2902243925070707</v>
      </c>
      <c r="CP63" s="99">
        <v>1.67E-2</v>
      </c>
      <c r="CQ63" s="107">
        <v>1.3310185185185185E-3</v>
      </c>
      <c r="CR63" s="131">
        <f t="shared" ref="CR63" si="394">AVERAGE(CP63,CP64,CP65)</f>
        <v>1.7466666666666669E-2</v>
      </c>
      <c r="CS63" s="142">
        <f t="shared" ref="CS63" si="395">_xlfn.STDEV.S(CP63:CP65)</f>
        <v>8.0208062770106467E-4</v>
      </c>
      <c r="CT63" s="97">
        <f t="shared" si="9"/>
        <v>4.4014548521427441</v>
      </c>
      <c r="CU63" s="117">
        <f>AVERAGE(CT63,CT64,CT65)</f>
        <v>4.6035176497461032</v>
      </c>
      <c r="CV63" s="117">
        <f>_xlfn.STDEV.S(CT63:CT65)</f>
        <v>0.21139650722182909</v>
      </c>
      <c r="CW63" s="98">
        <f>(CT63/$G63)*100</f>
        <v>67.611336032388664</v>
      </c>
      <c r="CX63" s="118">
        <f t="shared" ref="CX63" si="396">AVERAGE(CW63:CW65)</f>
        <v>70.715249662618078</v>
      </c>
      <c r="CY63" s="117">
        <f t="shared" ref="CY63" si="397">_xlfn.STDEV.S(CW63:CW65)</f>
        <v>3.2472899906925665</v>
      </c>
      <c r="CZ63" s="43">
        <v>2.24E-2</v>
      </c>
      <c r="DA63" s="40">
        <v>1.5972222222222221E-3</v>
      </c>
      <c r="DB63" s="120">
        <f>AVERAGE(CZ64,CZ65)</f>
        <v>2.6499999999999999E-2</v>
      </c>
      <c r="DC63" s="124">
        <f>_xlfn.STDEV.S(CZ64:CZ65)</f>
        <v>1.4142135623730963E-3</v>
      </c>
      <c r="DD63" s="91">
        <f t="shared" si="10"/>
        <v>5.9037478256285905</v>
      </c>
      <c r="DE63" s="111">
        <f>AVERAGE(DD64,DD65)</f>
        <v>6.9843445258552528</v>
      </c>
      <c r="DF63" s="111">
        <f>_xlfn.STDEV.S(DD64:DD65)</f>
        <v>0.37273036802833159</v>
      </c>
      <c r="DG63" s="92">
        <f>(DD63/$G63)*100</f>
        <v>90.68825910931173</v>
      </c>
      <c r="DH63" s="112">
        <f>AVERAGE(DG64:DG65)</f>
        <v>107.28744939271255</v>
      </c>
      <c r="DI63" s="111">
        <f>_xlfn.STDEV.S(DG64:DG65)</f>
        <v>5.7255609812675861</v>
      </c>
      <c r="DJ63">
        <v>1.38E-2</v>
      </c>
      <c r="DK63" s="40">
        <v>3.1944444444444442E-3</v>
      </c>
      <c r="DL63" s="114">
        <f t="shared" ref="DL63" si="398">AVERAGE(DJ63,DJ64,DJ65)</f>
        <v>1.3733333333333334E-2</v>
      </c>
      <c r="DM63" s="124">
        <f t="shared" ref="DM63" si="399">_xlfn.STDEV.S(DJ63:DJ65)</f>
        <v>8.0208062770106467E-4</v>
      </c>
      <c r="DN63" s="80">
        <f t="shared" si="11"/>
        <v>3.6371303568604714</v>
      </c>
      <c r="DO63" s="111">
        <f>AVERAGE(DN63,DN64,DN65)</f>
        <v>3.6195596788080056</v>
      </c>
      <c r="DP63" s="111">
        <f>_xlfn.STDEV.S(DN63:DN65)</f>
        <v>0.21139650722182909</v>
      </c>
      <c r="DQ63" s="42">
        <f>(DN63/$G63)*100</f>
        <v>55.870445344129557</v>
      </c>
      <c r="DR63" s="112">
        <f t="shared" ref="DR63" si="400">AVERAGE(DQ63:DQ65)</f>
        <v>55.600539811066135</v>
      </c>
      <c r="DS63" s="111">
        <f t="shared" ref="DS63" si="401">_xlfn.STDEV.S(DQ63:DQ65)</f>
        <v>3.2472899906925665</v>
      </c>
      <c r="DT63" s="38">
        <v>5.9999999999999995E-4</v>
      </c>
      <c r="DU63" s="40">
        <v>3.1944444444444442E-3</v>
      </c>
      <c r="DV63" s="114">
        <f>AVERAGE(DT64,DT65)</f>
        <v>1.09E-2</v>
      </c>
      <c r="DW63" s="124">
        <f>_xlfn.STDEV.S(DT64:DT65)</f>
        <v>7.0710678118654816E-4</v>
      </c>
      <c r="DX63" s="91">
        <f t="shared" si="12"/>
        <v>0.1581361024721944</v>
      </c>
      <c r="DY63" s="111">
        <f>AVERAGE(,DX64,DX65)</f>
        <v>1.915203907718799</v>
      </c>
      <c r="DZ63" s="111">
        <f>_xlfn.STDEV.S(DX64:DX65)</f>
        <v>0.1863651840141658</v>
      </c>
      <c r="EA63" s="92">
        <f>(DX63/$G63)*100</f>
        <v>2.42914979757085</v>
      </c>
      <c r="EB63" s="112">
        <f>AVERAGE(EA64:EA65)</f>
        <v>44.12955465587045</v>
      </c>
      <c r="EC63" s="111">
        <f>_xlfn.STDEV.S(EA64:EA65)</f>
        <v>2.8627804906337979</v>
      </c>
      <c r="ED63" s="125"/>
      <c r="EE63" s="125"/>
    </row>
    <row r="64" spans="1:135" x14ac:dyDescent="0.25">
      <c r="A64" s="148"/>
      <c r="B64" s="38">
        <v>2.8199999999999999E-2</v>
      </c>
      <c r="C64" s="41">
        <v>1.0648148148148147E-3</v>
      </c>
      <c r="D64" s="114"/>
      <c r="E64" s="124"/>
      <c r="F64" s="91">
        <f t="shared" si="175"/>
        <v>7.4323968161931369</v>
      </c>
      <c r="G64" s="111"/>
      <c r="H64" s="111"/>
      <c r="I64" s="92">
        <f t="shared" si="176"/>
        <v>100</v>
      </c>
      <c r="J64" s="112"/>
      <c r="K64" s="111"/>
      <c r="L64" s="80"/>
      <c r="M64" s="81"/>
      <c r="N64" s="48"/>
      <c r="O64" s="43">
        <v>2.98E-2</v>
      </c>
      <c r="P64" s="40">
        <v>1.5972222222222221E-3</v>
      </c>
      <c r="Q64" s="120"/>
      <c r="R64" s="121"/>
      <c r="S64" s="91">
        <f t="shared" si="177"/>
        <v>7.8540930894523227</v>
      </c>
      <c r="T64" s="111"/>
      <c r="U64" s="111"/>
      <c r="V64" s="92">
        <f>(S64/$G63)*100</f>
        <v>120.64777327935224</v>
      </c>
      <c r="W64" s="112"/>
      <c r="X64" s="111"/>
      <c r="Y64" s="81"/>
      <c r="Z64" s="81"/>
      <c r="AA64" s="48"/>
      <c r="AB64" s="43">
        <v>2.9000000000000001E-2</v>
      </c>
      <c r="AC64" s="40">
        <v>1.3310185185185185E-3</v>
      </c>
      <c r="AD64" s="120"/>
      <c r="AE64" s="121"/>
      <c r="AF64" s="91">
        <f t="shared" si="3"/>
        <v>7.6432449528227293</v>
      </c>
      <c r="AG64" s="111"/>
      <c r="AH64" s="111"/>
      <c r="AI64" s="92">
        <f>(AF64/$G63)*100</f>
        <v>117.4089068825911</v>
      </c>
      <c r="AJ64" s="112"/>
      <c r="AK64" s="111"/>
      <c r="AL64" s="81"/>
      <c r="AM64" s="81"/>
      <c r="AN64" s="48"/>
      <c r="AO64" s="43">
        <v>2.8299999999999999E-2</v>
      </c>
      <c r="AP64" s="40">
        <v>1.8634259259259261E-3</v>
      </c>
      <c r="AQ64" s="120"/>
      <c r="AR64" s="121"/>
      <c r="AS64" s="91">
        <f t="shared" si="4"/>
        <v>7.458752833271836</v>
      </c>
      <c r="AT64" s="111"/>
      <c r="AU64" s="111"/>
      <c r="AV64" s="92">
        <f>(AS64/$G63)*100</f>
        <v>114.57489878542511</v>
      </c>
      <c r="AW64" s="112"/>
      <c r="AX64" s="111"/>
      <c r="AY64" s="81"/>
      <c r="AZ64" s="81"/>
      <c r="BA64" s="48"/>
      <c r="BB64">
        <v>2.7099999999999999E-2</v>
      </c>
      <c r="BC64" s="40">
        <v>1.5972222222222221E-3</v>
      </c>
      <c r="BD64" s="120"/>
      <c r="BE64" s="121"/>
      <c r="BF64" s="80">
        <f t="shared" si="5"/>
        <v>7.1424806283274469</v>
      </c>
      <c r="BG64" s="111"/>
      <c r="BH64" s="111"/>
      <c r="BI64" s="42">
        <f>(BF64/$G63)*100</f>
        <v>109.7165991902834</v>
      </c>
      <c r="BJ64" s="112"/>
      <c r="BK64" s="111"/>
      <c r="BL64">
        <v>2.9000000000000001E-2</v>
      </c>
      <c r="BM64" s="40">
        <v>1.3310185185185185E-3</v>
      </c>
      <c r="BN64" s="120"/>
      <c r="BO64" s="121"/>
      <c r="BP64" s="80">
        <f t="shared" si="6"/>
        <v>7.6432449528227293</v>
      </c>
      <c r="BQ64" s="111"/>
      <c r="BR64" s="111"/>
      <c r="BS64" s="42">
        <f>(BP64/$G63)*100</f>
        <v>117.4089068825911</v>
      </c>
      <c r="BT64" s="112"/>
      <c r="BU64" s="111"/>
      <c r="BV64">
        <v>3.5499999999999997E-2</v>
      </c>
      <c r="BW64" s="44">
        <v>1.0648148148148147E-3</v>
      </c>
      <c r="BX64" s="120"/>
      <c r="BY64" s="121"/>
      <c r="BZ64" s="80">
        <f t="shared" si="7"/>
        <v>9.356386062938169</v>
      </c>
      <c r="CA64" s="111"/>
      <c r="CB64" s="111"/>
      <c r="CC64" s="42">
        <f>(BZ64/$G63)*100</f>
        <v>143.72469635627533</v>
      </c>
      <c r="CD64" s="112"/>
      <c r="CE64" s="111"/>
      <c r="CF64" s="38">
        <v>3.5400000000000001E-2</v>
      </c>
      <c r="CG64" s="40">
        <v>1.3310185185185185E-3</v>
      </c>
      <c r="CH64" s="120"/>
      <c r="CI64" s="126"/>
      <c r="CJ64" s="91">
        <f t="shared" si="8"/>
        <v>9.3300300458594716</v>
      </c>
      <c r="CK64" s="111"/>
      <c r="CL64" s="111"/>
      <c r="CM64" s="92">
        <f>(CJ64/$G63)*100</f>
        <v>143.31983805668017</v>
      </c>
      <c r="CN64" s="112"/>
      <c r="CO64" s="111"/>
      <c r="CP64" s="99">
        <v>1.7399999999999999E-2</v>
      </c>
      <c r="CQ64" s="107">
        <v>1.3310185185185185E-3</v>
      </c>
      <c r="CR64" s="131"/>
      <c r="CS64" s="142"/>
      <c r="CT64" s="97">
        <f t="shared" si="9"/>
        <v>4.5859469716936374</v>
      </c>
      <c r="CU64" s="117"/>
      <c r="CV64" s="117"/>
      <c r="CW64" s="98">
        <f>(CT64/$G63)*100</f>
        <v>70.445344129554655</v>
      </c>
      <c r="CX64" s="118"/>
      <c r="CY64" s="117"/>
      <c r="CZ64">
        <v>2.75E-2</v>
      </c>
      <c r="DA64" s="40">
        <v>1.5972222222222221E-3</v>
      </c>
      <c r="DB64" s="120"/>
      <c r="DC64" s="124"/>
      <c r="DD64" s="80">
        <f t="shared" si="10"/>
        <v>7.2479046966422436</v>
      </c>
      <c r="DE64" s="111"/>
      <c r="DF64" s="111"/>
      <c r="DG64" s="42">
        <f>(DD64/$G63)*100</f>
        <v>111.33603238866397</v>
      </c>
      <c r="DH64" s="112"/>
      <c r="DI64" s="111"/>
      <c r="DJ64">
        <v>1.4500000000000001E-2</v>
      </c>
      <c r="DK64" s="40">
        <v>3.1944444444444442E-3</v>
      </c>
      <c r="DL64" s="114"/>
      <c r="DM64" s="124"/>
      <c r="DN64" s="80">
        <f t="shared" si="11"/>
        <v>3.8216224764113647</v>
      </c>
      <c r="DO64" s="111"/>
      <c r="DP64" s="111"/>
      <c r="DQ64" s="42">
        <f>(DN64/$G63)*100</f>
        <v>58.704453441295549</v>
      </c>
      <c r="DR64" s="112"/>
      <c r="DS64" s="111"/>
      <c r="DT64">
        <v>1.14E-2</v>
      </c>
      <c r="DU64" s="40">
        <v>3.1944444444444442E-3</v>
      </c>
      <c r="DV64" s="114"/>
      <c r="DW64" s="124"/>
      <c r="DX64" s="80">
        <f t="shared" si="12"/>
        <v>3.004585946971694</v>
      </c>
      <c r="DY64" s="111"/>
      <c r="DZ64" s="111"/>
      <c r="EA64" s="42">
        <f>(DX64/$G63)*100</f>
        <v>46.15384615384616</v>
      </c>
      <c r="EB64" s="112"/>
      <c r="EC64" s="111"/>
      <c r="ED64" s="125"/>
      <c r="EE64" s="125"/>
    </row>
    <row r="65" spans="1:135" x14ac:dyDescent="0.25">
      <c r="A65" s="148"/>
      <c r="B65">
        <v>2.46E-2</v>
      </c>
      <c r="C65" s="41">
        <v>1.0648148148148147E-3</v>
      </c>
      <c r="D65" s="114"/>
      <c r="E65" s="124"/>
      <c r="F65" s="80">
        <f t="shared" si="175"/>
        <v>6.4835802013599713</v>
      </c>
      <c r="G65" s="111"/>
      <c r="H65" s="111"/>
      <c r="I65" s="42">
        <f t="shared" si="176"/>
        <v>100</v>
      </c>
      <c r="J65" s="112"/>
      <c r="K65" s="111"/>
      <c r="L65" s="80"/>
      <c r="M65" s="81"/>
      <c r="N65" s="48"/>
      <c r="O65">
        <v>2.7400000000000001E-2</v>
      </c>
      <c r="P65" s="40">
        <v>1.5972222222222221E-3</v>
      </c>
      <c r="Q65" s="120"/>
      <c r="R65" s="121"/>
      <c r="S65" s="80">
        <f t="shared" si="177"/>
        <v>7.2215486795635453</v>
      </c>
      <c r="T65" s="111"/>
      <c r="U65" s="111"/>
      <c r="V65" s="42">
        <f>(S65/$G63)*100</f>
        <v>110.93117408906885</v>
      </c>
      <c r="W65" s="112"/>
      <c r="X65" s="111"/>
      <c r="Y65" s="81"/>
      <c r="Z65" s="81"/>
      <c r="AA65" s="48"/>
      <c r="AB65">
        <v>2.3800000000000002E-2</v>
      </c>
      <c r="AC65" s="40">
        <v>1.3310185185185185E-3</v>
      </c>
      <c r="AD65" s="120"/>
      <c r="AE65" s="121"/>
      <c r="AF65" s="80">
        <f t="shared" si="3"/>
        <v>6.2727320647303788</v>
      </c>
      <c r="AG65" s="111"/>
      <c r="AH65" s="111"/>
      <c r="AI65" s="42">
        <f>(AF65/$G63)*100</f>
        <v>96.356275303643741</v>
      </c>
      <c r="AJ65" s="112"/>
      <c r="AK65" s="111"/>
      <c r="AL65" s="81"/>
      <c r="AM65" s="81"/>
      <c r="AN65" s="48"/>
      <c r="AO65">
        <v>2.47E-2</v>
      </c>
      <c r="AP65" s="40">
        <v>1.8634259259259261E-3</v>
      </c>
      <c r="AQ65" s="120"/>
      <c r="AR65" s="121"/>
      <c r="AS65" s="80">
        <f t="shared" si="4"/>
        <v>6.5099362184386695</v>
      </c>
      <c r="AT65" s="111"/>
      <c r="AU65" s="111"/>
      <c r="AV65" s="42">
        <f>(AS65/$G63)*100</f>
        <v>100</v>
      </c>
      <c r="AW65" s="112"/>
      <c r="AX65" s="111"/>
      <c r="AY65" s="81"/>
      <c r="AZ65" s="81"/>
      <c r="BA65" s="48"/>
      <c r="BB65">
        <v>2.69E-2</v>
      </c>
      <c r="BC65" s="40">
        <v>1.5972222222222221E-3</v>
      </c>
      <c r="BD65" s="120"/>
      <c r="BE65" s="121"/>
      <c r="BF65" s="80">
        <f t="shared" si="5"/>
        <v>7.0897685941700495</v>
      </c>
      <c r="BG65" s="111"/>
      <c r="BH65" s="111"/>
      <c r="BI65" s="42">
        <f>(BF65/$G63)*100</f>
        <v>108.90688259109314</v>
      </c>
      <c r="BJ65" s="112"/>
      <c r="BK65" s="111"/>
      <c r="BL65">
        <v>3.2000000000000001E-2</v>
      </c>
      <c r="BM65" s="40">
        <v>1.3310185185185185E-3</v>
      </c>
      <c r="BN65" s="120"/>
      <c r="BO65" s="121"/>
      <c r="BP65" s="80">
        <f t="shared" si="6"/>
        <v>8.4339254651837017</v>
      </c>
      <c r="BQ65" s="111"/>
      <c r="BR65" s="111"/>
      <c r="BS65" s="42">
        <f>(BP65/$G63)*100</f>
        <v>129.55465587044534</v>
      </c>
      <c r="BT65" s="112"/>
      <c r="BU65" s="111"/>
      <c r="BV65">
        <v>3.4700000000000002E-2</v>
      </c>
      <c r="BW65" s="44">
        <v>1.0648148148148147E-3</v>
      </c>
      <c r="BX65" s="120"/>
      <c r="BY65" s="121"/>
      <c r="BZ65" s="80">
        <f t="shared" si="7"/>
        <v>9.1455379263085774</v>
      </c>
      <c r="CA65" s="111"/>
      <c r="CB65" s="111"/>
      <c r="CC65" s="42">
        <f>(BZ65/$G63)*100</f>
        <v>140.48582995951421</v>
      </c>
      <c r="CD65" s="112"/>
      <c r="CE65" s="111"/>
      <c r="CF65">
        <v>3.0499999999999999E-2</v>
      </c>
      <c r="CG65" s="40">
        <v>1.3310185185185185E-3</v>
      </c>
      <c r="CH65" s="120"/>
      <c r="CI65" s="126"/>
      <c r="CJ65" s="80">
        <f t="shared" si="8"/>
        <v>8.0385852090032142</v>
      </c>
      <c r="CK65" s="111"/>
      <c r="CL65" s="111"/>
      <c r="CM65" s="42">
        <f>(CJ65/$G63)*100</f>
        <v>123.4817813765182</v>
      </c>
      <c r="CN65" s="112"/>
      <c r="CO65" s="111"/>
      <c r="CP65" s="99">
        <v>1.83E-2</v>
      </c>
      <c r="CQ65" s="107">
        <v>1.3310185185185185E-3</v>
      </c>
      <c r="CR65" s="131"/>
      <c r="CS65" s="142"/>
      <c r="CT65" s="97">
        <f t="shared" si="9"/>
        <v>4.823151125401929</v>
      </c>
      <c r="CU65" s="117"/>
      <c r="CV65" s="117"/>
      <c r="CW65" s="98">
        <f>(CT65/$G63)*100</f>
        <v>74.089068825910928</v>
      </c>
      <c r="CX65" s="118"/>
      <c r="CY65" s="117"/>
      <c r="CZ65">
        <v>2.5499999999999998E-2</v>
      </c>
      <c r="DA65" s="40">
        <v>1.5972222222222221E-3</v>
      </c>
      <c r="DB65" s="120"/>
      <c r="DC65" s="124"/>
      <c r="DD65" s="80">
        <f t="shared" si="10"/>
        <v>6.720784355068262</v>
      </c>
      <c r="DE65" s="111"/>
      <c r="DF65" s="111"/>
      <c r="DG65" s="42">
        <f>(DD65/$G63)*100</f>
        <v>103.23886639676114</v>
      </c>
      <c r="DH65" s="112"/>
      <c r="DI65" s="111"/>
      <c r="DJ65">
        <v>1.29E-2</v>
      </c>
      <c r="DK65" s="40">
        <v>3.1944444444444442E-3</v>
      </c>
      <c r="DL65" s="114"/>
      <c r="DM65" s="124"/>
      <c r="DN65" s="80">
        <f t="shared" si="11"/>
        <v>3.3999262031521797</v>
      </c>
      <c r="DO65" s="111"/>
      <c r="DP65" s="111"/>
      <c r="DQ65" s="42">
        <f>(DN65/$G63)*100</f>
        <v>52.226720647773284</v>
      </c>
      <c r="DR65" s="112"/>
      <c r="DS65" s="111"/>
      <c r="DT65">
        <v>1.04E-2</v>
      </c>
      <c r="DU65" s="40">
        <v>3.1944444444444442E-3</v>
      </c>
      <c r="DV65" s="114"/>
      <c r="DW65" s="124"/>
      <c r="DX65" s="80">
        <f t="shared" si="12"/>
        <v>2.7410257761847032</v>
      </c>
      <c r="DY65" s="111"/>
      <c r="DZ65" s="111"/>
      <c r="EA65" s="42">
        <f>(DX65/$G63)*100</f>
        <v>42.10526315789474</v>
      </c>
      <c r="EB65" s="112"/>
      <c r="EC65" s="111"/>
      <c r="ED65" s="125"/>
      <c r="EE65" s="125"/>
    </row>
    <row r="66" spans="1:135" x14ac:dyDescent="0.25">
      <c r="A66" s="155" t="s">
        <v>18</v>
      </c>
      <c r="B66">
        <v>5.7999999999999996E-3</v>
      </c>
      <c r="C66" s="37">
        <v>4.7916666666666672E-3</v>
      </c>
      <c r="D66" s="114">
        <f>AVERAGE(B66,B67,B68)</f>
        <v>5.7999999999999996E-3</v>
      </c>
      <c r="E66" s="124">
        <f>_xlfn.STDEV.S(B66:B68)</f>
        <v>3.9999999999999975E-4</v>
      </c>
      <c r="F66" s="80">
        <f t="shared" si="175"/>
        <v>1.528648990564546</v>
      </c>
      <c r="G66" s="111">
        <f>AVERAGE(F66,F67,F68)</f>
        <v>1.5286489905645457</v>
      </c>
      <c r="H66" s="111">
        <f>_xlfn.STDEV.S(F66:F68)</f>
        <v>0.10542406831479623</v>
      </c>
      <c r="I66" s="42">
        <f t="shared" si="176"/>
        <v>100</v>
      </c>
      <c r="J66" s="112">
        <f>AVERAGE(I66:I68)</f>
        <v>100</v>
      </c>
      <c r="K66" s="111">
        <f>_xlfn.STDEV.S(I66:I68)</f>
        <v>0</v>
      </c>
      <c r="L66" s="80"/>
      <c r="M66" s="81"/>
      <c r="N66" s="48"/>
      <c r="O66">
        <v>5.1999999999999998E-3</v>
      </c>
      <c r="P66" s="37">
        <v>6.9212962962962969E-3</v>
      </c>
      <c r="Q66" s="120">
        <f>AVERAGE(O66,O67,O68)</f>
        <v>5.0666666666666664E-3</v>
      </c>
      <c r="R66" s="121">
        <f>_xlfn.STDEV.S(O66:O68)</f>
        <v>1.5275252316519468E-4</v>
      </c>
      <c r="S66" s="80">
        <f t="shared" si="177"/>
        <v>1.3705128880923516</v>
      </c>
      <c r="T66" s="111">
        <f>AVERAGE(S66,S67,S68)</f>
        <v>1.3353715319874198</v>
      </c>
      <c r="U66" s="111">
        <f>_xlfn.STDEV.S(S66:S68)</f>
        <v>4.0259481093562512E-2</v>
      </c>
      <c r="V66" s="42">
        <f>(S66/$G66)*100</f>
        <v>89.65517241379311</v>
      </c>
      <c r="W66" s="112">
        <f>AVERAGE(V66:V68)</f>
        <v>87.356321839080465</v>
      </c>
      <c r="X66" s="111">
        <f>_xlfn.STDEV.S(V66:V68)</f>
        <v>2.6336641925033568</v>
      </c>
      <c r="Y66" s="81"/>
      <c r="Z66" s="81"/>
      <c r="AA66" s="48"/>
      <c r="AB66">
        <v>5.4999999999999997E-3</v>
      </c>
      <c r="AC66" s="37">
        <v>6.9212962962962969E-3</v>
      </c>
      <c r="AD66" s="120">
        <f t="shared" ref="AD66" si="402">AVERAGE(AB66,AB67,AB68)</f>
        <v>5.2666666666666669E-3</v>
      </c>
      <c r="AE66" s="121">
        <f t="shared" ref="AE66" si="403">_xlfn.STDEV.S(AB66:AB68)</f>
        <v>2.5166114784235812E-4</v>
      </c>
      <c r="AF66" s="80">
        <f t="shared" si="3"/>
        <v>1.4495809393284487</v>
      </c>
      <c r="AG66" s="111">
        <f>AVERAGE(AF66,AF67,AF68)</f>
        <v>1.3880835661448174</v>
      </c>
      <c r="AH66" s="111">
        <f>_xlfn.STDEV.S(AF66:AF68)</f>
        <v>6.6327855105781985E-2</v>
      </c>
      <c r="AI66" s="42">
        <f>(AF66/$G66)*100</f>
        <v>94.827586206896569</v>
      </c>
      <c r="AJ66" s="112">
        <f t="shared" ref="AJ66" si="404">AVERAGE(AI66:AI68)</f>
        <v>90.804597701149433</v>
      </c>
      <c r="AK66" s="111">
        <f t="shared" ref="AK66" si="405">_xlfn.STDEV.S(AI66:AI68)</f>
        <v>4.3389853076268663</v>
      </c>
      <c r="AL66" s="81"/>
      <c r="AM66" s="81"/>
      <c r="AN66" s="48"/>
      <c r="AO66">
        <v>5.8999999999999999E-3</v>
      </c>
      <c r="AP66" s="128">
        <v>6.9212962962962969E-3</v>
      </c>
      <c r="AQ66" s="120">
        <f t="shared" ref="AQ66" si="406">AVERAGE(AO66,AO67,AO68)</f>
        <v>5.7333333333333333E-3</v>
      </c>
      <c r="AR66" s="121">
        <f t="shared" ref="AR66" si="407">_xlfn.STDEV.S(AO66:AO68)</f>
        <v>3.7859388972001824E-4</v>
      </c>
      <c r="AS66" s="80">
        <f t="shared" si="4"/>
        <v>1.5550050076432451</v>
      </c>
      <c r="AT66" s="111">
        <f>AVERAGE(AS66,AS67,AS68)</f>
        <v>1.5110783125120799</v>
      </c>
      <c r="AU66" s="111">
        <f>_xlfn.STDEV.S(AS66:AS68)</f>
        <v>9.9782270233519169E-2</v>
      </c>
      <c r="AV66" s="42">
        <f>(AS66/$G66)*100</f>
        <v>101.72413793103449</v>
      </c>
      <c r="AW66" s="112">
        <f t="shared" ref="AW66" si="408">AVERAGE(AV66:AV68)</f>
        <v>98.850574712643677</v>
      </c>
      <c r="AX66" s="111">
        <f t="shared" ref="AX66" si="409">_xlfn.STDEV.S(AV66:AV68)</f>
        <v>6.527480857241696</v>
      </c>
      <c r="AY66" s="81"/>
      <c r="AZ66" s="81"/>
      <c r="BA66" s="48"/>
      <c r="BB66">
        <v>5.7999999999999996E-3</v>
      </c>
      <c r="BC66" s="37">
        <v>6.9212962962962969E-3</v>
      </c>
      <c r="BD66" s="120">
        <f t="shared" ref="BD66" si="410">AVERAGE(BB66,BB67,BB68)</f>
        <v>5.6666666666666671E-3</v>
      </c>
      <c r="BE66" s="121">
        <f t="shared" ref="BE66" si="411">_xlfn.STDEV.S(BB66:BB68)</f>
        <v>2.3094010767584991E-4</v>
      </c>
      <c r="BF66" s="80">
        <f t="shared" si="5"/>
        <v>1.528648990564546</v>
      </c>
      <c r="BG66" s="111">
        <f>AVERAGE(BF66,BF67,BF68)</f>
        <v>1.4935076344596139</v>
      </c>
      <c r="BH66" s="111">
        <f>_xlfn.STDEV.S(BF66:BF68)</f>
        <v>6.0866614220613097E-2</v>
      </c>
      <c r="BI66" s="42">
        <f>(BF66/$G66)*100</f>
        <v>100.00000000000003</v>
      </c>
      <c r="BJ66" s="112">
        <f t="shared" ref="BJ66" si="412">AVERAGE(BI66:BI68)</f>
        <v>97.701149425287383</v>
      </c>
      <c r="BK66" s="111">
        <f t="shared" ref="BK66" si="413">_xlfn.STDEV.S(BI66:BI68)</f>
        <v>3.9817259944112147</v>
      </c>
      <c r="BL66">
        <v>1.5E-3</v>
      </c>
      <c r="BM66" s="37">
        <v>6.9212962962962969E-3</v>
      </c>
      <c r="BN66" s="120">
        <f t="shared" ref="BN66" si="414">AVERAGE(BL66,BL67,BL68)</f>
        <v>1.3666666666666669E-3</v>
      </c>
      <c r="BO66" s="121">
        <f t="shared" ref="BO66" si="415">_xlfn.STDEV.S(BL66:BL68)</f>
        <v>1.5275252316519474E-4</v>
      </c>
      <c r="BP66" s="80">
        <f t="shared" si="6"/>
        <v>0.39534025618048602</v>
      </c>
      <c r="BQ66" s="111">
        <f>AVERAGE(BP66,BP67,BP68)</f>
        <v>0.36019890007555394</v>
      </c>
      <c r="BR66" s="111">
        <f>_xlfn.STDEV.S(BP66:BP68)</f>
        <v>4.0259481093562463E-2</v>
      </c>
      <c r="BS66" s="42">
        <f>(BP66/$G66)*100</f>
        <v>25.862068965517242</v>
      </c>
      <c r="BT66" s="112">
        <f t="shared" ref="BT66" si="416">AVERAGE(BS66:BS68)</f>
        <v>23.563218390804597</v>
      </c>
      <c r="BU66" s="111">
        <f t="shared" ref="BU66" si="417">_xlfn.STDEV.S(BS66:BS68)</f>
        <v>2.6336641925033542</v>
      </c>
      <c r="BV66">
        <v>2.9999999999999997E-4</v>
      </c>
      <c r="BW66" s="128">
        <v>6.9212962962962969E-3</v>
      </c>
      <c r="BX66" s="120">
        <f t="shared" ref="BX66" si="418">AVERAGE(BV66,BV67,BV68)</f>
        <v>2.3333333333333333E-4</v>
      </c>
      <c r="BY66" s="121">
        <f t="shared" ref="BY66" si="419">_xlfn.STDEV.S(BV66:BV68)</f>
        <v>5.7735026918962551E-5</v>
      </c>
      <c r="BZ66" s="80">
        <f t="shared" si="7"/>
        <v>7.9068051236097198E-2</v>
      </c>
      <c r="CA66" s="111">
        <f>AVERAGE(BZ66,BZ67,BZ68)</f>
        <v>6.149737318363116E-2</v>
      </c>
      <c r="CB66" s="111">
        <f>_xlfn.STDEV.S(BZ66:BZ68)</f>
        <v>1.5216653555153231E-2</v>
      </c>
      <c r="CC66" s="42">
        <f>(BZ66/$G66)*100</f>
        <v>5.1724137931034493</v>
      </c>
      <c r="CD66" s="112">
        <f t="shared" ref="CD66" si="420">AVERAGE(CC66:CC68)</f>
        <v>4.0229885057471275</v>
      </c>
      <c r="CE66" s="111">
        <f t="shared" ref="CE66" si="421">_xlfn.STDEV.S(CC66:CC68)</f>
        <v>0.99543149860280011</v>
      </c>
      <c r="CF66">
        <v>0</v>
      </c>
      <c r="CG66" s="37">
        <v>5.3240740740740748E-3</v>
      </c>
      <c r="CH66" s="120">
        <f t="shared" ref="CH66" si="422">AVERAGE(CF66,CF67,CF68)</f>
        <v>0</v>
      </c>
      <c r="CI66" s="126">
        <f t="shared" ref="CI66" si="423">_xlfn.STDEV.S(CF66:CF68)</f>
        <v>0</v>
      </c>
      <c r="CJ66" s="80">
        <f t="shared" si="8"/>
        <v>0</v>
      </c>
      <c r="CK66" s="111">
        <f>AVERAGE(CJ66,CJ67,CJ68)</f>
        <v>0</v>
      </c>
      <c r="CL66" s="111">
        <f>_xlfn.STDEV.S(CJ66:CJ68)</f>
        <v>0</v>
      </c>
      <c r="CM66" s="42">
        <f>(CJ66/$G66)*100</f>
        <v>0</v>
      </c>
      <c r="CN66" s="112">
        <f t="shared" ref="CN66" si="424">AVERAGE(CM66:CM68)</f>
        <v>0</v>
      </c>
      <c r="CO66" s="111">
        <f t="shared" ref="CO66" si="425">_xlfn.STDEV.S(CM66:CM68)</f>
        <v>0</v>
      </c>
      <c r="CP66">
        <v>0</v>
      </c>
      <c r="CQ66" s="37">
        <v>5.3240740740740748E-3</v>
      </c>
      <c r="CR66" s="120">
        <f t="shared" ref="CR66" si="426">AVERAGE(CP66,CP67,CP68)</f>
        <v>0</v>
      </c>
      <c r="CS66" s="126">
        <f t="shared" ref="CS66" si="427">_xlfn.STDEV.S(CP66:CP68)</f>
        <v>0</v>
      </c>
      <c r="CT66" s="80">
        <f t="shared" si="9"/>
        <v>0</v>
      </c>
      <c r="CU66" s="111">
        <f>AVERAGE(CT66,CT67,CT68)</f>
        <v>0</v>
      </c>
      <c r="CV66" s="111">
        <f>_xlfn.STDEV.S(CT66:CT68)</f>
        <v>0</v>
      </c>
      <c r="CW66" s="42">
        <f>(CT66/$G66)*100</f>
        <v>0</v>
      </c>
      <c r="CX66" s="112">
        <f t="shared" ref="CX66" si="428">AVERAGE(CW66:CW68)</f>
        <v>0</v>
      </c>
      <c r="CY66" s="111">
        <f t="shared" ref="CY66" si="429">_xlfn.STDEV.S(CW66:CW68)</f>
        <v>0</v>
      </c>
      <c r="CZ66">
        <v>0</v>
      </c>
      <c r="DA66" s="128">
        <v>6.9212962962962969E-3</v>
      </c>
      <c r="DB66" s="120">
        <f t="shared" ref="DB66" si="430">AVERAGE(CZ66,CZ67,CZ68)</f>
        <v>0</v>
      </c>
      <c r="DC66" s="124">
        <f t="shared" ref="DC66" si="431">_xlfn.STDEV.S(CZ66:CZ68)</f>
        <v>0</v>
      </c>
      <c r="DD66" s="80">
        <f t="shared" si="10"/>
        <v>0</v>
      </c>
      <c r="DE66" s="111">
        <f>AVERAGE(DD66,DD67,DD68)</f>
        <v>0</v>
      </c>
      <c r="DF66" s="111">
        <f>_xlfn.STDEV.S(DD66:DD68)</f>
        <v>0</v>
      </c>
      <c r="DG66" s="42">
        <f>(DD66/$G66)*100</f>
        <v>0</v>
      </c>
      <c r="DH66" s="112">
        <f t="shared" ref="DH66" si="432">AVERAGE(DG66:DG68)</f>
        <v>0</v>
      </c>
      <c r="DI66" s="111">
        <f t="shared" ref="DI66" si="433">_xlfn.STDEV.S(DG66:DG68)</f>
        <v>0</v>
      </c>
      <c r="DJ66">
        <v>0</v>
      </c>
      <c r="DK66" s="128">
        <v>6.9212962962962969E-3</v>
      </c>
      <c r="DL66" s="114">
        <f t="shared" ref="DL66" si="434">AVERAGE(DJ66,DJ67,DJ68)</f>
        <v>0</v>
      </c>
      <c r="DM66" s="124">
        <f t="shared" ref="DM66" si="435">_xlfn.STDEV.S(DJ66:DJ68)</f>
        <v>0</v>
      </c>
      <c r="DN66" s="80">
        <f t="shared" si="11"/>
        <v>0</v>
      </c>
      <c r="DO66" s="111">
        <f>AVERAGE(DN66,DN67,DN68)</f>
        <v>0</v>
      </c>
      <c r="DP66" s="111">
        <f>_xlfn.STDEV.S(DN66:DN68)</f>
        <v>0</v>
      </c>
      <c r="DQ66" s="42">
        <f>(DN66/$G66)*100</f>
        <v>0</v>
      </c>
      <c r="DR66" s="112">
        <f t="shared" ref="DR66" si="436">AVERAGE(DQ66:DQ68)</f>
        <v>0</v>
      </c>
      <c r="DS66" s="111">
        <f t="shared" ref="DS66" si="437">_xlfn.STDEV.S(DQ66:DQ68)</f>
        <v>0</v>
      </c>
      <c r="DT66">
        <v>0</v>
      </c>
      <c r="DU66" s="37">
        <v>6.9212962962962969E-3</v>
      </c>
      <c r="DV66" s="114">
        <f t="shared" ref="DV66" si="438">AVERAGE(DT66,DT67,DT68)</f>
        <v>0</v>
      </c>
      <c r="DW66" s="124">
        <f t="shared" ref="DW66" si="439">_xlfn.STDEV.S(DT66:DT68)</f>
        <v>0</v>
      </c>
      <c r="DX66" s="80">
        <f t="shared" si="12"/>
        <v>0</v>
      </c>
      <c r="DY66" s="111">
        <f>AVERAGE(DX66,DX67,DX68)</f>
        <v>0</v>
      </c>
      <c r="DZ66" s="111">
        <f>_xlfn.STDEV.S(DX66:DX68)</f>
        <v>0</v>
      </c>
      <c r="EA66" s="42">
        <f>(DX66/$G66)*100</f>
        <v>0</v>
      </c>
      <c r="EB66" s="112">
        <f t="shared" ref="EB66" si="440">AVERAGE(EA66:EA68)</f>
        <v>0</v>
      </c>
      <c r="EC66" s="111">
        <f t="shared" ref="EC66" si="441">_xlfn.STDEV.S(EA66:EA68)</f>
        <v>0</v>
      </c>
      <c r="ED66" s="125"/>
      <c r="EE66" s="125"/>
    </row>
    <row r="67" spans="1:135" x14ac:dyDescent="0.25">
      <c r="A67" s="155"/>
      <c r="B67">
        <v>5.4000000000000003E-3</v>
      </c>
      <c r="C67" s="37">
        <v>4.7916666666666672E-3</v>
      </c>
      <c r="D67" s="114"/>
      <c r="E67" s="124"/>
      <c r="F67" s="80">
        <f t="shared" si="175"/>
        <v>1.4232249222497497</v>
      </c>
      <c r="G67" s="111"/>
      <c r="H67" s="111"/>
      <c r="I67" s="42">
        <f t="shared" si="176"/>
        <v>100</v>
      </c>
      <c r="J67" s="112"/>
      <c r="K67" s="111"/>
      <c r="L67" s="80"/>
      <c r="M67" s="81"/>
      <c r="N67" s="48"/>
      <c r="O67">
        <v>5.1000000000000004E-3</v>
      </c>
      <c r="P67" s="37">
        <v>6.9212962962962969E-3</v>
      </c>
      <c r="Q67" s="120"/>
      <c r="R67" s="121"/>
      <c r="S67" s="80">
        <f t="shared" si="177"/>
        <v>1.3441568710136527</v>
      </c>
      <c r="T67" s="111"/>
      <c r="U67" s="111"/>
      <c r="V67" s="42">
        <f>(S67/$G66)*100</f>
        <v>87.931034482758648</v>
      </c>
      <c r="W67" s="112"/>
      <c r="X67" s="111"/>
      <c r="Y67" s="81"/>
      <c r="Z67" s="81"/>
      <c r="AA67" s="48"/>
      <c r="AB67">
        <v>5.3E-3</v>
      </c>
      <c r="AC67" s="37"/>
      <c r="AD67" s="120"/>
      <c r="AE67" s="121"/>
      <c r="AF67" s="80">
        <f t="shared" si="3"/>
        <v>1.3968689051710506</v>
      </c>
      <c r="AG67" s="111"/>
      <c r="AH67" s="111"/>
      <c r="AI67" s="42">
        <f>(AF67/$G66)*100</f>
        <v>91.379310344827587</v>
      </c>
      <c r="AJ67" s="112"/>
      <c r="AK67" s="111"/>
      <c r="AL67" s="81"/>
      <c r="AM67" s="81"/>
      <c r="AN67" s="48"/>
      <c r="AO67">
        <v>6.0000000000000001E-3</v>
      </c>
      <c r="AP67" s="128"/>
      <c r="AQ67" s="120"/>
      <c r="AR67" s="121"/>
      <c r="AS67" s="80">
        <f t="shared" si="4"/>
        <v>1.5813610247219441</v>
      </c>
      <c r="AT67" s="111"/>
      <c r="AU67" s="111"/>
      <c r="AV67" s="42">
        <f>(AS67/$G66)*100</f>
        <v>103.44827586206897</v>
      </c>
      <c r="AW67" s="112"/>
      <c r="AX67" s="111"/>
      <c r="AY67" s="81"/>
      <c r="AZ67" s="81"/>
      <c r="BA67" s="48"/>
      <c r="BB67">
        <v>5.7999999999999996E-3</v>
      </c>
      <c r="BC67" s="37"/>
      <c r="BD67" s="120"/>
      <c r="BE67" s="121"/>
      <c r="BF67" s="80">
        <f t="shared" si="5"/>
        <v>1.528648990564546</v>
      </c>
      <c r="BG67" s="111"/>
      <c r="BH67" s="111"/>
      <c r="BI67" s="42">
        <f>(BF67/$G66)*100</f>
        <v>100.00000000000003</v>
      </c>
      <c r="BJ67" s="112"/>
      <c r="BK67" s="111"/>
      <c r="BL67">
        <v>1.1999999999999999E-3</v>
      </c>
      <c r="BM67" s="37"/>
      <c r="BN67" s="120"/>
      <c r="BO67" s="121"/>
      <c r="BP67" s="80">
        <f t="shared" si="6"/>
        <v>0.31627220494438879</v>
      </c>
      <c r="BQ67" s="111"/>
      <c r="BR67" s="111"/>
      <c r="BS67" s="42">
        <f>(BP67/$G66)*100</f>
        <v>20.689655172413797</v>
      </c>
      <c r="BT67" s="112"/>
      <c r="BU67" s="111"/>
      <c r="BV67">
        <v>2.0000000000000001E-4</v>
      </c>
      <c r="BW67" s="128"/>
      <c r="BX67" s="120"/>
      <c r="BY67" s="121"/>
      <c r="BZ67" s="80">
        <f t="shared" si="7"/>
        <v>5.2712034157398134E-2</v>
      </c>
      <c r="CA67" s="111"/>
      <c r="CB67" s="111"/>
      <c r="CC67" s="42">
        <f>(BZ67/$G66)*100</f>
        <v>3.4482758620689662</v>
      </c>
      <c r="CD67" s="112"/>
      <c r="CE67" s="111"/>
      <c r="CF67">
        <v>0</v>
      </c>
      <c r="CG67" s="37">
        <v>5.3240740740740748E-3</v>
      </c>
      <c r="CH67" s="120"/>
      <c r="CI67" s="126"/>
      <c r="CJ67" s="80">
        <f t="shared" si="8"/>
        <v>0</v>
      </c>
      <c r="CK67" s="111"/>
      <c r="CL67" s="111"/>
      <c r="CM67" s="42">
        <f>(CJ67/$G66)*100</f>
        <v>0</v>
      </c>
      <c r="CN67" s="112"/>
      <c r="CO67" s="111"/>
      <c r="CP67">
        <v>0</v>
      </c>
      <c r="CQ67" s="37">
        <v>5.3240740740740748E-3</v>
      </c>
      <c r="CR67" s="120"/>
      <c r="CS67" s="126"/>
      <c r="CT67" s="80">
        <f t="shared" si="9"/>
        <v>0</v>
      </c>
      <c r="CU67" s="111"/>
      <c r="CV67" s="111"/>
      <c r="CW67" s="42">
        <f>(CT67/$G66)*100</f>
        <v>0</v>
      </c>
      <c r="CX67" s="112"/>
      <c r="CY67" s="111"/>
      <c r="CZ67">
        <v>0</v>
      </c>
      <c r="DA67" s="128"/>
      <c r="DB67" s="120"/>
      <c r="DC67" s="124"/>
      <c r="DD67" s="80">
        <f t="shared" si="10"/>
        <v>0</v>
      </c>
      <c r="DE67" s="111"/>
      <c r="DF67" s="111"/>
      <c r="DG67" s="42">
        <f>(DD67/$G66)*100</f>
        <v>0</v>
      </c>
      <c r="DH67" s="112"/>
      <c r="DI67" s="111"/>
      <c r="DJ67">
        <v>0</v>
      </c>
      <c r="DK67" s="128"/>
      <c r="DL67" s="114"/>
      <c r="DM67" s="124"/>
      <c r="DN67" s="80">
        <f t="shared" si="11"/>
        <v>0</v>
      </c>
      <c r="DO67" s="111"/>
      <c r="DP67" s="111"/>
      <c r="DQ67" s="42">
        <f>(DN67/$G66)*100</f>
        <v>0</v>
      </c>
      <c r="DR67" s="112"/>
      <c r="DS67" s="111"/>
      <c r="DT67">
        <v>0</v>
      </c>
      <c r="DU67" s="37">
        <v>6.9212962962962969E-3</v>
      </c>
      <c r="DV67" s="114"/>
      <c r="DW67" s="124"/>
      <c r="DX67" s="80">
        <f t="shared" si="12"/>
        <v>0</v>
      </c>
      <c r="DY67" s="111"/>
      <c r="DZ67" s="111"/>
      <c r="EA67" s="42">
        <f>(DX67/$G66)*100</f>
        <v>0</v>
      </c>
      <c r="EB67" s="112"/>
      <c r="EC67" s="111"/>
      <c r="ED67" s="125"/>
      <c r="EE67" s="125"/>
    </row>
    <row r="68" spans="1:135" x14ac:dyDescent="0.25">
      <c r="A68" s="155"/>
      <c r="B68">
        <v>6.1999999999999998E-3</v>
      </c>
      <c r="C68" s="37">
        <v>4.7916666666666672E-3</v>
      </c>
      <c r="D68" s="114"/>
      <c r="E68" s="124"/>
      <c r="F68" s="80">
        <f t="shared" si="175"/>
        <v>1.6340730588793422</v>
      </c>
      <c r="G68" s="111"/>
      <c r="H68" s="111"/>
      <c r="I68" s="42">
        <f t="shared" si="176"/>
        <v>100</v>
      </c>
      <c r="J68" s="112"/>
      <c r="K68" s="111"/>
      <c r="L68" s="80"/>
      <c r="M68" s="81"/>
      <c r="N68" s="48"/>
      <c r="O68">
        <v>4.8999999999999998E-3</v>
      </c>
      <c r="P68" s="37">
        <v>6.9212962962962969E-3</v>
      </c>
      <c r="Q68" s="120"/>
      <c r="R68" s="121"/>
      <c r="S68" s="80">
        <f t="shared" si="177"/>
        <v>1.2914448368562543</v>
      </c>
      <c r="T68" s="111"/>
      <c r="U68" s="111"/>
      <c r="V68" s="42">
        <f>(S68/$G66)*100</f>
        <v>84.482758620689665</v>
      </c>
      <c r="W68" s="112"/>
      <c r="X68" s="111"/>
      <c r="Y68" s="81"/>
      <c r="Z68" s="81"/>
      <c r="AA68" s="48"/>
      <c r="AB68">
        <v>5.0000000000000001E-3</v>
      </c>
      <c r="AC68" s="37"/>
      <c r="AD68" s="120"/>
      <c r="AE68" s="121"/>
      <c r="AF68" s="80">
        <f t="shared" si="3"/>
        <v>1.3178008539349535</v>
      </c>
      <c r="AG68" s="111"/>
      <c r="AH68" s="111"/>
      <c r="AI68" s="42">
        <f>(AF68/$G66)*100</f>
        <v>86.206896551724157</v>
      </c>
      <c r="AJ68" s="112"/>
      <c r="AK68" s="111"/>
      <c r="AL68" s="81"/>
      <c r="AM68" s="81"/>
      <c r="AN68" s="48"/>
      <c r="AO68">
        <v>5.3E-3</v>
      </c>
      <c r="AP68" s="128"/>
      <c r="AQ68" s="120"/>
      <c r="AR68" s="121"/>
      <c r="AS68" s="80">
        <f t="shared" si="4"/>
        <v>1.3968689051710506</v>
      </c>
      <c r="AT68" s="111"/>
      <c r="AU68" s="111"/>
      <c r="AV68" s="42">
        <f>(AS68/$G66)*100</f>
        <v>91.379310344827587</v>
      </c>
      <c r="AW68" s="112"/>
      <c r="AX68" s="111"/>
      <c r="AY68" s="81"/>
      <c r="AZ68" s="81"/>
      <c r="BA68" s="48"/>
      <c r="BB68">
        <v>5.4000000000000003E-3</v>
      </c>
      <c r="BC68" s="37"/>
      <c r="BD68" s="120"/>
      <c r="BE68" s="121"/>
      <c r="BF68" s="80">
        <f t="shared" si="5"/>
        <v>1.4232249222497497</v>
      </c>
      <c r="BG68" s="111"/>
      <c r="BH68" s="111"/>
      <c r="BI68" s="42">
        <f>(BF68/$G66)*100</f>
        <v>93.103448275862092</v>
      </c>
      <c r="BJ68" s="112"/>
      <c r="BK68" s="111"/>
      <c r="BL68">
        <v>1.4E-3</v>
      </c>
      <c r="BM68" s="37"/>
      <c r="BN68" s="120"/>
      <c r="BO68" s="121"/>
      <c r="BP68" s="80">
        <f t="shared" si="6"/>
        <v>0.3689842391017869</v>
      </c>
      <c r="BQ68" s="111"/>
      <c r="BR68" s="111"/>
      <c r="BS68" s="42">
        <f>(BP68/$G66)*100</f>
        <v>24.137931034482758</v>
      </c>
      <c r="BT68" s="112"/>
      <c r="BU68" s="111"/>
      <c r="BV68">
        <v>2.0000000000000001E-4</v>
      </c>
      <c r="BW68" s="128"/>
      <c r="BX68" s="120"/>
      <c r="BY68" s="121"/>
      <c r="BZ68" s="80">
        <f t="shared" si="7"/>
        <v>5.2712034157398134E-2</v>
      </c>
      <c r="CA68" s="111"/>
      <c r="CB68" s="111"/>
      <c r="CC68" s="42">
        <f>(BZ68/$G66)*100</f>
        <v>3.4482758620689662</v>
      </c>
      <c r="CD68" s="112"/>
      <c r="CE68" s="111"/>
      <c r="CF68">
        <v>0</v>
      </c>
      <c r="CG68" s="37">
        <v>5.3240740740740748E-3</v>
      </c>
      <c r="CH68" s="120"/>
      <c r="CI68" s="126"/>
      <c r="CJ68" s="80">
        <f t="shared" si="8"/>
        <v>0</v>
      </c>
      <c r="CK68" s="111"/>
      <c r="CL68" s="111"/>
      <c r="CM68" s="42">
        <f>(CJ68/$G66)*100</f>
        <v>0</v>
      </c>
      <c r="CN68" s="112"/>
      <c r="CO68" s="111"/>
      <c r="CP68">
        <v>0</v>
      </c>
      <c r="CQ68" s="37">
        <v>5.3240740740740748E-3</v>
      </c>
      <c r="CR68" s="120"/>
      <c r="CS68" s="126"/>
      <c r="CT68" s="80">
        <f t="shared" si="9"/>
        <v>0</v>
      </c>
      <c r="CU68" s="111"/>
      <c r="CV68" s="111"/>
      <c r="CW68" s="42">
        <f>(CT68/$G66)*100</f>
        <v>0</v>
      </c>
      <c r="CX68" s="112"/>
      <c r="CY68" s="111"/>
      <c r="CZ68">
        <v>0</v>
      </c>
      <c r="DA68" s="128"/>
      <c r="DB68" s="120"/>
      <c r="DC68" s="124"/>
      <c r="DD68" s="80">
        <f t="shared" si="10"/>
        <v>0</v>
      </c>
      <c r="DE68" s="111"/>
      <c r="DF68" s="111"/>
      <c r="DG68" s="42">
        <f>(DD68/$G66)*100</f>
        <v>0</v>
      </c>
      <c r="DH68" s="112"/>
      <c r="DI68" s="111"/>
      <c r="DJ68">
        <v>0</v>
      </c>
      <c r="DK68" s="128"/>
      <c r="DL68" s="114"/>
      <c r="DM68" s="124"/>
      <c r="DN68" s="80">
        <f t="shared" si="11"/>
        <v>0</v>
      </c>
      <c r="DO68" s="111"/>
      <c r="DP68" s="111"/>
      <c r="DQ68" s="42">
        <f>(DN68/$G66)*100</f>
        <v>0</v>
      </c>
      <c r="DR68" s="112"/>
      <c r="DS68" s="111"/>
      <c r="DT68">
        <v>0</v>
      </c>
      <c r="DU68" s="37">
        <v>6.9212962962962969E-3</v>
      </c>
      <c r="DV68" s="114"/>
      <c r="DW68" s="124"/>
      <c r="DX68" s="80">
        <f t="shared" si="12"/>
        <v>0</v>
      </c>
      <c r="DY68" s="111"/>
      <c r="DZ68" s="111"/>
      <c r="EA68" s="42">
        <f>(DX68/$G66)*100</f>
        <v>0</v>
      </c>
      <c r="EB68" s="112"/>
      <c r="EC68" s="111"/>
      <c r="ED68" s="125"/>
      <c r="EE68" s="125"/>
    </row>
    <row r="69" spans="1:135" x14ac:dyDescent="0.25">
      <c r="A69" s="156" t="s">
        <v>19</v>
      </c>
      <c r="B69">
        <v>4.8999999999999998E-3</v>
      </c>
      <c r="C69" s="37">
        <v>4.7916666666666672E-3</v>
      </c>
      <c r="D69" s="114">
        <f>AVERAGE(B69,B70,B71)</f>
        <v>5.0000000000000001E-3</v>
      </c>
      <c r="E69" s="124">
        <f>_xlfn.STDEV.S(B69:B71)</f>
        <v>1.0000000000000026E-4</v>
      </c>
      <c r="F69" s="80">
        <f t="shared" si="175"/>
        <v>1.2914448368562543</v>
      </c>
      <c r="G69" s="111">
        <f>AVERAGE(F69:F71)</f>
        <v>1.3178008539349535</v>
      </c>
      <c r="H69" s="111">
        <f>_xlfn.STDEV.S(F69:F71)</f>
        <v>2.6356017078699168E-2</v>
      </c>
      <c r="I69" s="42">
        <f t="shared" si="176"/>
        <v>100</v>
      </c>
      <c r="J69" s="112">
        <f>AVERAGE(I69:I71)</f>
        <v>100</v>
      </c>
      <c r="K69" s="111">
        <f>_xlfn.STDEV.S(I69:I71)</f>
        <v>0</v>
      </c>
      <c r="L69" s="80"/>
      <c r="M69" s="81"/>
      <c r="N69" s="48"/>
      <c r="O69">
        <v>6.3E-3</v>
      </c>
      <c r="P69" s="37">
        <v>6.9212962962962969E-3</v>
      </c>
      <c r="Q69" s="120">
        <f>AVERAGE(O69,O70,O71)</f>
        <v>6.1000000000000004E-3</v>
      </c>
      <c r="R69" s="121">
        <f>_xlfn.STDEV.S(O69:O71)</f>
        <v>1.7320508075688767E-4</v>
      </c>
      <c r="S69" s="80">
        <f t="shared" si="177"/>
        <v>1.6604290759580413</v>
      </c>
      <c r="T69" s="111">
        <f>AVERAGE(S69:S71)</f>
        <v>1.607717041800643</v>
      </c>
      <c r="U69" s="111">
        <f>_xlfn.STDEV.S(S69:S71)</f>
        <v>4.5649960665459892E-2</v>
      </c>
      <c r="V69" s="42">
        <f>(S69/$G69)*100</f>
        <v>126</v>
      </c>
      <c r="W69" s="112">
        <f>AVERAGE(V69:V71)</f>
        <v>122</v>
      </c>
      <c r="X69" s="111">
        <f>_xlfn.STDEV.S(V69:V71)</f>
        <v>3.4641016151377544</v>
      </c>
      <c r="Y69" s="81"/>
      <c r="Z69" s="81"/>
      <c r="AA69" s="48"/>
      <c r="AB69">
        <v>5.8999999999999999E-3</v>
      </c>
      <c r="AC69" s="37"/>
      <c r="AD69" s="120">
        <f>AVERAGE(AB69,AB70)</f>
        <v>6.0499999999999998E-3</v>
      </c>
      <c r="AE69" s="121">
        <f>_xlfn.STDEV.S(AB69:AB70)</f>
        <v>2.1213203435596419E-4</v>
      </c>
      <c r="AF69" s="80">
        <f t="shared" si="3"/>
        <v>1.5550050076432451</v>
      </c>
      <c r="AG69" s="111">
        <f>AVERAGE(AF69:AF70)</f>
        <v>1.5945390332612936</v>
      </c>
      <c r="AH69" s="111">
        <f>_xlfn.STDEV.S(AF69:AF70)</f>
        <v>5.590955520424961E-2</v>
      </c>
      <c r="AI69" s="42">
        <f>(AF69/$G69)*100</f>
        <v>118</v>
      </c>
      <c r="AJ69" s="112">
        <f>AVERAGE(AI69:AI70)</f>
        <v>120.99999999999999</v>
      </c>
      <c r="AK69" s="111">
        <f>_xlfn.STDEV.S(AI69:AI70)</f>
        <v>4.2426406871192652</v>
      </c>
      <c r="AL69" s="81"/>
      <c r="AM69" s="81"/>
      <c r="AN69" s="48"/>
      <c r="AO69">
        <v>6.3E-3</v>
      </c>
      <c r="AP69" s="128"/>
      <c r="AQ69" s="120">
        <f t="shared" ref="AQ69" si="442">AVERAGE(AO69,AO70,AO71)</f>
        <v>6.4333333333333334E-3</v>
      </c>
      <c r="AR69" s="121">
        <f t="shared" ref="AR69" si="443">_xlfn.STDEV.S(AO69:AO71)</f>
        <v>2.3094010767585039E-4</v>
      </c>
      <c r="AS69" s="80">
        <f t="shared" si="4"/>
        <v>1.6604290759580413</v>
      </c>
      <c r="AT69" s="111">
        <f>AVERAGE(AS69:AS71)</f>
        <v>1.6955704320629732</v>
      </c>
      <c r="AU69" s="111">
        <f>_xlfn.STDEV.S(AS69:AS71)</f>
        <v>6.0866614220613104E-2</v>
      </c>
      <c r="AV69" s="42">
        <f>(AS69/$G69)*100</f>
        <v>126</v>
      </c>
      <c r="AW69" s="112">
        <f>AVERAGE(AV69:AV71)</f>
        <v>128.66666666666666</v>
      </c>
      <c r="AX69" s="111">
        <f t="shared" ref="AX69" si="444">_xlfn.STDEV.S(AV69:AV71)</f>
        <v>4.6188021535170067</v>
      </c>
      <c r="AY69" s="81"/>
      <c r="AZ69" s="81"/>
      <c r="BA69" s="48"/>
      <c r="BB69">
        <v>6.3E-3</v>
      </c>
      <c r="BC69" s="37"/>
      <c r="BD69" s="120">
        <f t="shared" ref="BD69" si="445">AVERAGE(BB69,BB70,BB71)</f>
        <v>6.4333333333333326E-3</v>
      </c>
      <c r="BE69" s="121">
        <f t="shared" ref="BE69" si="446">_xlfn.STDEV.S(BB69:BB71)</f>
        <v>1.1547005383792495E-4</v>
      </c>
      <c r="BF69" s="80">
        <f t="shared" si="5"/>
        <v>1.6604290759580413</v>
      </c>
      <c r="BG69" s="111">
        <f>AVERAGE(BF69:BF71)</f>
        <v>1.6955704320629736</v>
      </c>
      <c r="BH69" s="111">
        <f>_xlfn.STDEV.S(BF69:BF71)</f>
        <v>3.0433307110306552E-2</v>
      </c>
      <c r="BI69" s="42">
        <f>(BF69/$G69)*100</f>
        <v>126</v>
      </c>
      <c r="BJ69" s="112">
        <f>AVERAGE(BI69:BI71)</f>
        <v>128.66666666666666</v>
      </c>
      <c r="BK69" s="111">
        <f t="shared" ref="BK69" si="447">_xlfn.STDEV.S(BI69:BI71)</f>
        <v>2.3094010767584865</v>
      </c>
      <c r="BL69" s="99">
        <v>5.8999999999999999E-3</v>
      </c>
      <c r="BM69" s="96"/>
      <c r="BN69" s="131">
        <f t="shared" ref="BN69" si="448">AVERAGE(BL69,BL70,BL71)</f>
        <v>5.8333333333333336E-3</v>
      </c>
      <c r="BO69" s="129">
        <f t="shared" ref="BO69" si="449">_xlfn.STDEV.S(BL69:BL71)</f>
        <v>1.1547005383792495E-4</v>
      </c>
      <c r="BP69" s="97">
        <f t="shared" si="6"/>
        <v>1.5550050076432451</v>
      </c>
      <c r="BQ69" s="117">
        <f>AVERAGE(BP69:BP71)</f>
        <v>1.5374343295907791</v>
      </c>
      <c r="BR69" s="117">
        <f>_xlfn.STDEV.S(BP69:BP71)</f>
        <v>3.0433307110306548E-2</v>
      </c>
      <c r="BS69" s="98">
        <f>(BP69/$G69)*100</f>
        <v>118</v>
      </c>
      <c r="BT69" s="118">
        <f>AVERAGE(BS69:BS71)</f>
        <v>116.66666666666667</v>
      </c>
      <c r="BU69" s="117">
        <f t="shared" ref="BU69" si="450">_xlfn.STDEV.S(BS69:BS71)</f>
        <v>2.3094010767584949</v>
      </c>
      <c r="BV69">
        <v>7.9000000000000008E-3</v>
      </c>
      <c r="BW69" s="128"/>
      <c r="BX69" s="120">
        <f>AVERAGE(BV69,BV71)</f>
        <v>7.8499999999999993E-3</v>
      </c>
      <c r="BY69" s="121">
        <f>_xlfn.STDEV.S(BV69,BV71)</f>
        <v>7.0710678118655554E-5</v>
      </c>
      <c r="BZ69" s="80">
        <f t="shared" si="7"/>
        <v>2.0821253492172267</v>
      </c>
      <c r="CA69" s="111">
        <f>AVERAGE(BZ69,BZ71)</f>
        <v>2.0689473406778767</v>
      </c>
      <c r="CB69" s="111">
        <f>_xlfn.STDEV.S(BZ69,BZ71)</f>
        <v>1.8636518401416956E-2</v>
      </c>
      <c r="CC69" s="42">
        <f>(BZ69/$G69)*100</f>
        <v>158</v>
      </c>
      <c r="CD69" s="112">
        <f>AVERAGE(CC69,CC71)</f>
        <v>157</v>
      </c>
      <c r="CE69" s="111">
        <f>_xlfn.STDEV.S(CC69,CC71)</f>
        <v>1.4142135623731151</v>
      </c>
      <c r="CF69">
        <v>8.3000000000000001E-3</v>
      </c>
      <c r="CG69" s="37">
        <v>5.3240740740740748E-3</v>
      </c>
      <c r="CH69" s="120">
        <f t="shared" ref="CH69" si="451">AVERAGE(CF69,CF70,CF71)</f>
        <v>8.2000000000000007E-3</v>
      </c>
      <c r="CI69" s="126">
        <f t="shared" ref="CI69" si="452">_xlfn.STDEV.S(CF69:CF71)</f>
        <v>3.6055512754639942E-4</v>
      </c>
      <c r="CJ69" s="80">
        <f t="shared" si="8"/>
        <v>2.1875494175320225</v>
      </c>
      <c r="CK69" s="111">
        <f>AVERAGE(CJ69:CJ71)</f>
        <v>2.1611934004533233</v>
      </c>
      <c r="CL69" s="111">
        <f>_xlfn.STDEV.S(CJ69:CJ71)</f>
        <v>9.5027970994254224E-2</v>
      </c>
      <c r="CM69" s="42">
        <f>(CJ69/$G69)*100</f>
        <v>165.99999999999997</v>
      </c>
      <c r="CN69" s="112">
        <f>AVERAGE(CM69:CM71)</f>
        <v>164</v>
      </c>
      <c r="CO69" s="111">
        <f t="shared" ref="CO69" si="453">_xlfn.STDEV.S(CM69:CM71)</f>
        <v>7.2111025509279907</v>
      </c>
      <c r="CP69">
        <v>8.3000000000000001E-3</v>
      </c>
      <c r="CQ69" s="37">
        <v>5.3240740740740748E-3</v>
      </c>
      <c r="CR69" s="120">
        <f t="shared" ref="CR69" si="454">AVERAGE(CP69,CP70,CP71)</f>
        <v>8.2333333333333338E-3</v>
      </c>
      <c r="CS69" s="126">
        <f t="shared" ref="CS69" si="455">_xlfn.STDEV.S(CP69:CP71)</f>
        <v>3.055050463303892E-4</v>
      </c>
      <c r="CT69" s="80">
        <f t="shared" si="9"/>
        <v>2.1875494175320225</v>
      </c>
      <c r="CU69" s="111">
        <f>AVERAGE(CT69:CT71)</f>
        <v>2.1699787394795567</v>
      </c>
      <c r="CV69" s="111">
        <f>_xlfn.STDEV.S(CT69:CT71)</f>
        <v>8.0518962187124732E-2</v>
      </c>
      <c r="CW69" s="42">
        <f>(CT69/$G69)*100</f>
        <v>165.99999999999997</v>
      </c>
      <c r="CX69" s="112">
        <f>AVERAGE(CW69:CW71)</f>
        <v>164.66666666666666</v>
      </c>
      <c r="CY69" s="111">
        <f t="shared" ref="CY69" si="456">_xlfn.STDEV.S(CW69:CW71)</f>
        <v>6.1101009266077835</v>
      </c>
      <c r="CZ69">
        <v>4.8999999999999998E-3</v>
      </c>
      <c r="DA69" s="128"/>
      <c r="DB69" s="120">
        <f t="shared" ref="DB69" si="457">AVERAGE(CZ69,CZ70,CZ71)</f>
        <v>4.7666666666666664E-3</v>
      </c>
      <c r="DC69" s="124">
        <f t="shared" ref="DC69" si="458">_xlfn.STDEV.S(CZ69:CZ71)</f>
        <v>1.1547005383792495E-4</v>
      </c>
      <c r="DD69" s="80">
        <f t="shared" si="10"/>
        <v>1.2914448368562543</v>
      </c>
      <c r="DE69" s="111">
        <f>AVERAGE(DD69:DD71)</f>
        <v>1.2563034807513223</v>
      </c>
      <c r="DF69" s="111">
        <f>_xlfn.STDEV.S(DD69:DD71)</f>
        <v>3.0433307110306552E-2</v>
      </c>
      <c r="DG69" s="42">
        <f>(DD69/$G69)*100</f>
        <v>97.999999999999986</v>
      </c>
      <c r="DH69" s="112">
        <f>AVERAGE(DG69:DG71)</f>
        <v>95.333333333333329</v>
      </c>
      <c r="DI69" s="111">
        <f t="shared" ref="DI69" si="459">_xlfn.STDEV.S(DG69:DG71)</f>
        <v>2.3094010767584949</v>
      </c>
      <c r="DJ69">
        <v>3.3E-3</v>
      </c>
      <c r="DK69" s="128">
        <v>6.122685185185185E-3</v>
      </c>
      <c r="DL69" s="114">
        <f t="shared" ref="DL69" si="460">AVERAGE(DJ69,DJ70,DJ71)</f>
        <v>2.2000000000000001E-3</v>
      </c>
      <c r="DM69" s="124">
        <f t="shared" ref="DM69" si="461">_xlfn.STDEV.S(DJ69:DJ71)</f>
        <v>9.643650760992955E-4</v>
      </c>
      <c r="DN69" s="80">
        <f t="shared" si="11"/>
        <v>0.86974856359706931</v>
      </c>
      <c r="DO69" s="111">
        <f>AVERAGE(DN69:DN71)</f>
        <v>0.57983237573137958</v>
      </c>
      <c r="DP69" s="111">
        <f>_xlfn.STDEV.S(DN69:DN71)</f>
        <v>0.2541682241577396</v>
      </c>
      <c r="DQ69" s="42">
        <f>(DN69/$G69)*100</f>
        <v>66</v>
      </c>
      <c r="DR69" s="112">
        <f>AVERAGE(DQ69:DQ71)</f>
        <v>44</v>
      </c>
      <c r="DS69" s="111">
        <f t="shared" ref="DS69" si="462">_xlfn.STDEV.S(DQ69:DQ71)</f>
        <v>19.28730152198591</v>
      </c>
      <c r="DT69">
        <v>1.2999999999999999E-3</v>
      </c>
      <c r="DU69" s="37">
        <v>6.9212962962962969E-3</v>
      </c>
      <c r="DV69" s="114">
        <f t="shared" ref="DV69" si="463">AVERAGE(DT69,DT70,DT71)</f>
        <v>1.1999999999999999E-3</v>
      </c>
      <c r="DW69" s="124">
        <f t="shared" ref="DW69" si="464">_xlfn.STDEV.S(DT69:DT71)</f>
        <v>9.9999999999999937E-5</v>
      </c>
      <c r="DX69" s="80">
        <f t="shared" si="12"/>
        <v>0.3426282220230879</v>
      </c>
      <c r="DY69" s="111">
        <f>AVERAGE(DX69:DX71)</f>
        <v>0.31627220494438885</v>
      </c>
      <c r="DZ69" s="111">
        <f>_xlfn.STDEV.S(DX69:DX71)</f>
        <v>2.6356017078699057E-2</v>
      </c>
      <c r="EA69" s="42">
        <f>(DX69/$G69)*100</f>
        <v>26</v>
      </c>
      <c r="EB69" s="112">
        <f>AVERAGE(EA69:EA71)</f>
        <v>24</v>
      </c>
      <c r="EC69" s="111">
        <f t="shared" ref="EC69" si="465">_xlfn.STDEV.S(EA69:EA71)</f>
        <v>1.9999999999999982</v>
      </c>
      <c r="ED69" s="125"/>
      <c r="EE69" s="125"/>
    </row>
    <row r="70" spans="1:135" x14ac:dyDescent="0.25">
      <c r="A70" s="156"/>
      <c r="B70">
        <v>5.0000000000000001E-3</v>
      </c>
      <c r="C70" s="37">
        <v>4.7916666666666672E-3</v>
      </c>
      <c r="D70" s="114"/>
      <c r="E70" s="124"/>
      <c r="F70" s="80">
        <f t="shared" ref="F70:F104" si="466">(B70/(6220*0.61))*1000000</f>
        <v>1.3178008539349535</v>
      </c>
      <c r="G70" s="111"/>
      <c r="H70" s="111"/>
      <c r="I70" s="42">
        <f t="shared" ref="I70:I104" si="467">(F70/$F70)*100</f>
        <v>100</v>
      </c>
      <c r="J70" s="112"/>
      <c r="K70" s="111"/>
      <c r="L70" s="80"/>
      <c r="M70" s="81"/>
      <c r="N70" s="48"/>
      <c r="O70">
        <v>6.0000000000000001E-3</v>
      </c>
      <c r="P70" s="37">
        <v>6.9212962962962969E-3</v>
      </c>
      <c r="Q70" s="120"/>
      <c r="R70" s="121"/>
      <c r="S70" s="80">
        <f t="shared" ref="S70:S104" si="468">(O70/(6220*0.61))*1000000</f>
        <v>1.5813610247219441</v>
      </c>
      <c r="T70" s="111"/>
      <c r="U70" s="111"/>
      <c r="V70" s="42">
        <f>(S70/$G69)*100</f>
        <v>120</v>
      </c>
      <c r="W70" s="112"/>
      <c r="X70" s="111"/>
      <c r="Y70" s="81"/>
      <c r="Z70" s="81"/>
      <c r="AA70" s="48"/>
      <c r="AB70">
        <v>6.1999999999999998E-3</v>
      </c>
      <c r="AC70" s="37"/>
      <c r="AD70" s="120"/>
      <c r="AE70" s="121"/>
      <c r="AF70" s="80">
        <f t="shared" si="3"/>
        <v>1.6340730588793422</v>
      </c>
      <c r="AG70" s="111"/>
      <c r="AH70" s="111"/>
      <c r="AI70" s="42">
        <f>(AF70/$G69)*100</f>
        <v>123.99999999999997</v>
      </c>
      <c r="AJ70" s="112"/>
      <c r="AK70" s="111"/>
      <c r="AL70" s="81"/>
      <c r="AM70" s="81"/>
      <c r="AN70" s="48"/>
      <c r="AO70">
        <v>6.7000000000000002E-3</v>
      </c>
      <c r="AP70" s="128"/>
      <c r="AQ70" s="120"/>
      <c r="AR70" s="121"/>
      <c r="AS70" s="80">
        <f t="shared" si="4"/>
        <v>1.7658531442728376</v>
      </c>
      <c r="AT70" s="111"/>
      <c r="AU70" s="111"/>
      <c r="AV70" s="42">
        <f>(AS70/$G69)*100</f>
        <v>134</v>
      </c>
      <c r="AW70" s="112"/>
      <c r="AX70" s="111"/>
      <c r="AY70" s="81"/>
      <c r="AZ70" s="81"/>
      <c r="BA70" s="48"/>
      <c r="BB70">
        <v>6.4999999999999997E-3</v>
      </c>
      <c r="BC70" s="37"/>
      <c r="BD70" s="120"/>
      <c r="BE70" s="121"/>
      <c r="BF70" s="80">
        <f t="shared" si="5"/>
        <v>1.7131411101154395</v>
      </c>
      <c r="BG70" s="111"/>
      <c r="BH70" s="111"/>
      <c r="BI70" s="42">
        <f>(BF70/$G69)*100</f>
        <v>129.99999999999997</v>
      </c>
      <c r="BJ70" s="112"/>
      <c r="BK70" s="111"/>
      <c r="BL70" s="99">
        <v>5.8999999999999999E-3</v>
      </c>
      <c r="BM70" s="96"/>
      <c r="BN70" s="131"/>
      <c r="BO70" s="129"/>
      <c r="BP70" s="97">
        <f t="shared" si="6"/>
        <v>1.5550050076432451</v>
      </c>
      <c r="BQ70" s="117"/>
      <c r="BR70" s="117"/>
      <c r="BS70" s="98">
        <f>(BP70/$G69)*100</f>
        <v>118</v>
      </c>
      <c r="BT70" s="118"/>
      <c r="BU70" s="117"/>
      <c r="BV70" s="43">
        <v>7.1000000000000004E-3</v>
      </c>
      <c r="BW70" s="128"/>
      <c r="BX70" s="120"/>
      <c r="BY70" s="121"/>
      <c r="BZ70" s="91">
        <f t="shared" si="7"/>
        <v>1.8712772125876338</v>
      </c>
      <c r="CA70" s="111"/>
      <c r="CB70" s="111"/>
      <c r="CC70" s="92">
        <f>(BZ70/$G69)*100</f>
        <v>142</v>
      </c>
      <c r="CD70" s="112"/>
      <c r="CE70" s="111"/>
      <c r="CF70">
        <v>8.5000000000000006E-3</v>
      </c>
      <c r="CG70" s="37">
        <v>5.3240740740740748E-3</v>
      </c>
      <c r="CH70" s="120"/>
      <c r="CI70" s="126"/>
      <c r="CJ70" s="80">
        <f t="shared" si="8"/>
        <v>2.2402614516894208</v>
      </c>
      <c r="CK70" s="111"/>
      <c r="CL70" s="111"/>
      <c r="CM70" s="42">
        <f>(CJ70/$G69)*100</f>
        <v>170</v>
      </c>
      <c r="CN70" s="112"/>
      <c r="CO70" s="111"/>
      <c r="CP70">
        <v>8.5000000000000006E-3</v>
      </c>
      <c r="CQ70" s="37">
        <v>5.3240740740740748E-3</v>
      </c>
      <c r="CR70" s="120"/>
      <c r="CS70" s="126"/>
      <c r="CT70" s="80">
        <f t="shared" si="9"/>
        <v>2.2402614516894208</v>
      </c>
      <c r="CU70" s="111"/>
      <c r="CV70" s="111"/>
      <c r="CW70" s="42">
        <f>(CT70/$G69)*100</f>
        <v>170</v>
      </c>
      <c r="CX70" s="112"/>
      <c r="CY70" s="111"/>
      <c r="CZ70">
        <v>4.7000000000000002E-3</v>
      </c>
      <c r="DA70" s="128"/>
      <c r="DB70" s="120"/>
      <c r="DC70" s="124"/>
      <c r="DD70" s="80">
        <f t="shared" si="10"/>
        <v>1.2387328026988562</v>
      </c>
      <c r="DE70" s="111"/>
      <c r="DF70" s="111"/>
      <c r="DG70" s="42">
        <f>(DD70/$G69)*100</f>
        <v>94</v>
      </c>
      <c r="DH70" s="112"/>
      <c r="DI70" s="111"/>
      <c r="DJ70">
        <v>1.8E-3</v>
      </c>
      <c r="DK70" s="128"/>
      <c r="DL70" s="114"/>
      <c r="DM70" s="124"/>
      <c r="DN70" s="80">
        <f t="shared" si="11"/>
        <v>0.47440830741658324</v>
      </c>
      <c r="DO70" s="111"/>
      <c r="DP70" s="111"/>
      <c r="DQ70" s="42">
        <f>(DN70/$G69)*100</f>
        <v>36</v>
      </c>
      <c r="DR70" s="112"/>
      <c r="DS70" s="111"/>
      <c r="DT70">
        <v>1.1999999999999999E-3</v>
      </c>
      <c r="DU70" s="37">
        <v>6.9212962962962969E-3</v>
      </c>
      <c r="DV70" s="114"/>
      <c r="DW70" s="124"/>
      <c r="DX70" s="80">
        <f t="shared" si="12"/>
        <v>0.31627220494438879</v>
      </c>
      <c r="DY70" s="111"/>
      <c r="DZ70" s="111"/>
      <c r="EA70" s="42">
        <f>(DX70/$G69)*100</f>
        <v>23.999999999999996</v>
      </c>
      <c r="EB70" s="112"/>
      <c r="EC70" s="111"/>
      <c r="ED70" s="125"/>
      <c r="EE70" s="125"/>
    </row>
    <row r="71" spans="1:135" x14ac:dyDescent="0.25">
      <c r="A71" s="156"/>
      <c r="B71">
        <v>5.1000000000000004E-3</v>
      </c>
      <c r="C71" s="37">
        <v>4.7916666666666672E-3</v>
      </c>
      <c r="D71" s="114"/>
      <c r="E71" s="124"/>
      <c r="F71" s="80">
        <f t="shared" si="466"/>
        <v>1.3441568710136527</v>
      </c>
      <c r="G71" s="111"/>
      <c r="H71" s="111"/>
      <c r="I71" s="42">
        <f t="shared" si="467"/>
        <v>100</v>
      </c>
      <c r="J71" s="112"/>
      <c r="K71" s="111"/>
      <c r="L71" s="80"/>
      <c r="M71" s="81"/>
      <c r="N71" s="48"/>
      <c r="O71">
        <v>6.0000000000000001E-3</v>
      </c>
      <c r="P71" s="37">
        <v>6.9212962962962969E-3</v>
      </c>
      <c r="Q71" s="120"/>
      <c r="R71" s="121"/>
      <c r="S71" s="80">
        <f t="shared" si="468"/>
        <v>1.5813610247219441</v>
      </c>
      <c r="T71" s="111"/>
      <c r="U71" s="111"/>
      <c r="V71" s="42">
        <f>(S71/$G69)*100</f>
        <v>120</v>
      </c>
      <c r="W71" s="112"/>
      <c r="X71" s="111"/>
      <c r="Y71" s="81"/>
      <c r="Z71" s="81"/>
      <c r="AA71" s="48"/>
      <c r="AB71" s="43">
        <v>5.4999999999999997E-3</v>
      </c>
      <c r="AC71" s="37"/>
      <c r="AD71" s="120"/>
      <c r="AE71" s="121"/>
      <c r="AF71" s="91">
        <f t="shared" si="3"/>
        <v>1.4495809393284487</v>
      </c>
      <c r="AG71" s="111"/>
      <c r="AH71" s="111"/>
      <c r="AI71" s="92">
        <f>(AF71/$G69)*100</f>
        <v>109.99999999999999</v>
      </c>
      <c r="AJ71" s="112"/>
      <c r="AK71" s="111"/>
      <c r="AL71" s="81"/>
      <c r="AM71" s="81"/>
      <c r="AN71" s="48"/>
      <c r="AO71">
        <v>6.3E-3</v>
      </c>
      <c r="AP71" s="128"/>
      <c r="AQ71" s="120"/>
      <c r="AR71" s="121"/>
      <c r="AS71" s="80">
        <f t="shared" si="4"/>
        <v>1.6604290759580413</v>
      </c>
      <c r="AT71" s="111"/>
      <c r="AU71" s="111"/>
      <c r="AV71" s="42">
        <f>(AS71/$G69)*100</f>
        <v>126</v>
      </c>
      <c r="AW71" s="112"/>
      <c r="AX71" s="111"/>
      <c r="AY71" s="81"/>
      <c r="AZ71" s="81"/>
      <c r="BA71" s="48"/>
      <c r="BB71">
        <v>6.4999999999999997E-3</v>
      </c>
      <c r="BC71" s="37"/>
      <c r="BD71" s="120"/>
      <c r="BE71" s="121"/>
      <c r="BF71" s="80">
        <f t="shared" si="5"/>
        <v>1.7131411101154395</v>
      </c>
      <c r="BG71" s="111"/>
      <c r="BH71" s="111"/>
      <c r="BI71" s="42">
        <f>(BF71/$G69)*100</f>
        <v>129.99999999999997</v>
      </c>
      <c r="BJ71" s="112"/>
      <c r="BK71" s="111"/>
      <c r="BL71" s="99">
        <v>5.7000000000000002E-3</v>
      </c>
      <c r="BM71" s="96"/>
      <c r="BN71" s="131"/>
      <c r="BO71" s="129"/>
      <c r="BP71" s="97">
        <f t="shared" si="6"/>
        <v>1.502292973485847</v>
      </c>
      <c r="BQ71" s="117"/>
      <c r="BR71" s="117"/>
      <c r="BS71" s="98">
        <f>(BP71/$G69)*100</f>
        <v>114.00000000000001</v>
      </c>
      <c r="BT71" s="118"/>
      <c r="BU71" s="117"/>
      <c r="BV71">
        <v>7.7999999999999996E-3</v>
      </c>
      <c r="BW71" s="128"/>
      <c r="BX71" s="120"/>
      <c r="BY71" s="121"/>
      <c r="BZ71" s="80">
        <f t="shared" si="7"/>
        <v>2.0557693321385271</v>
      </c>
      <c r="CA71" s="111"/>
      <c r="CB71" s="111"/>
      <c r="CC71" s="42">
        <f>(BZ71/$G69)*100</f>
        <v>155.99999999999997</v>
      </c>
      <c r="CD71" s="112"/>
      <c r="CE71" s="111"/>
      <c r="CF71">
        <v>7.7999999999999996E-3</v>
      </c>
      <c r="CG71" s="37">
        <v>5.3240740740740748E-3</v>
      </c>
      <c r="CH71" s="120"/>
      <c r="CI71" s="126"/>
      <c r="CJ71" s="80">
        <f t="shared" si="8"/>
        <v>2.0557693321385271</v>
      </c>
      <c r="CK71" s="111"/>
      <c r="CL71" s="111"/>
      <c r="CM71" s="42">
        <f>(CJ71/$G69)*100</f>
        <v>155.99999999999997</v>
      </c>
      <c r="CN71" s="112"/>
      <c r="CO71" s="111"/>
      <c r="CP71">
        <v>7.9000000000000008E-3</v>
      </c>
      <c r="CQ71" s="37">
        <v>5.3240740740740748E-3</v>
      </c>
      <c r="CR71" s="120"/>
      <c r="CS71" s="126"/>
      <c r="CT71" s="80">
        <f t="shared" si="9"/>
        <v>2.0821253492172267</v>
      </c>
      <c r="CU71" s="111"/>
      <c r="CV71" s="111"/>
      <c r="CW71" s="42">
        <f>(CT71/$G69)*100</f>
        <v>158</v>
      </c>
      <c r="CX71" s="112"/>
      <c r="CY71" s="111"/>
      <c r="CZ71">
        <v>4.7000000000000002E-3</v>
      </c>
      <c r="DA71" s="128"/>
      <c r="DB71" s="120"/>
      <c r="DC71" s="124"/>
      <c r="DD71" s="80">
        <f t="shared" si="10"/>
        <v>1.2387328026988562</v>
      </c>
      <c r="DE71" s="111"/>
      <c r="DF71" s="111"/>
      <c r="DG71" s="42">
        <f>(DD71/$G69)*100</f>
        <v>94</v>
      </c>
      <c r="DH71" s="112"/>
      <c r="DI71" s="111"/>
      <c r="DJ71">
        <v>1.5E-3</v>
      </c>
      <c r="DK71" s="128"/>
      <c r="DL71" s="114"/>
      <c r="DM71" s="124"/>
      <c r="DN71" s="80">
        <f t="shared" si="11"/>
        <v>0.39534025618048602</v>
      </c>
      <c r="DO71" s="111"/>
      <c r="DP71" s="111"/>
      <c r="DQ71" s="42">
        <f>(DN71/$G69)*100</f>
        <v>30</v>
      </c>
      <c r="DR71" s="112"/>
      <c r="DS71" s="111"/>
      <c r="DT71">
        <v>1.1000000000000001E-3</v>
      </c>
      <c r="DU71" s="37">
        <v>6.9212962962962969E-3</v>
      </c>
      <c r="DV71" s="114"/>
      <c r="DW71" s="124"/>
      <c r="DX71" s="80">
        <f t="shared" si="12"/>
        <v>0.28991618786568979</v>
      </c>
      <c r="DY71" s="111"/>
      <c r="DZ71" s="111"/>
      <c r="EA71" s="42">
        <f>(DX71/$G69)*100</f>
        <v>22.000000000000004</v>
      </c>
      <c r="EB71" s="112"/>
      <c r="EC71" s="111"/>
      <c r="ED71" s="125"/>
      <c r="EE71" s="125"/>
    </row>
    <row r="72" spans="1:135" x14ac:dyDescent="0.25">
      <c r="A72" s="141" t="s">
        <v>20</v>
      </c>
      <c r="B72">
        <v>6.4000000000000003E-3</v>
      </c>
      <c r="C72" s="37">
        <v>4.7916666666666672E-3</v>
      </c>
      <c r="D72" s="114">
        <f>AVERAGE(B72,B73,B74)</f>
        <v>6.4333333333333334E-3</v>
      </c>
      <c r="E72" s="124">
        <f>_xlfn.STDEV.S(B72:B74)</f>
        <v>5.7735026918962226E-5</v>
      </c>
      <c r="F72" s="80">
        <f t="shared" si="466"/>
        <v>1.6867850930367403</v>
      </c>
      <c r="G72" s="111">
        <f>AVERAGE(F72,F73,F74)</f>
        <v>1.6955704320629732</v>
      </c>
      <c r="H72" s="111">
        <f>_xlfn.STDEV.S(F72:F74)</f>
        <v>1.5216653555153338E-2</v>
      </c>
      <c r="I72" s="42">
        <f t="shared" si="467"/>
        <v>100</v>
      </c>
      <c r="J72" s="112">
        <f>AVERAGE(I72:I74)</f>
        <v>100</v>
      </c>
      <c r="K72" s="111">
        <f>_xlfn.STDEV.S(I72:I74)</f>
        <v>0</v>
      </c>
      <c r="L72" s="80"/>
      <c r="M72" s="81"/>
      <c r="N72" s="48"/>
      <c r="O72" s="43">
        <v>7.4999999999999997E-3</v>
      </c>
      <c r="P72" s="37">
        <v>6.9212962962962969E-3</v>
      </c>
      <c r="Q72" s="120">
        <f>AVERAGE(O73,O74)</f>
        <v>6.5000000000000006E-3</v>
      </c>
      <c r="R72" s="121">
        <f>_xlfn.STDEV.S(O73:O74)</f>
        <v>1.4142135623730926E-4</v>
      </c>
      <c r="S72" s="91">
        <f t="shared" si="468"/>
        <v>1.9767012809024302</v>
      </c>
      <c r="T72" s="111">
        <f>AVERAGE(S73,S74)</f>
        <v>1.7131411101154395</v>
      </c>
      <c r="U72" s="111">
        <f>_xlfn.STDEV.S(S73:S74)</f>
        <v>3.7273036802833281E-2</v>
      </c>
      <c r="V72" s="92">
        <f>(S72/$G72)*100</f>
        <v>116.58031088082903</v>
      </c>
      <c r="W72" s="112">
        <f>AVERAGE(V73:V74)</f>
        <v>101.03626943005182</v>
      </c>
      <c r="X72" s="111">
        <f>_xlfn.STDEV.S(V73:V74)</f>
        <v>2.1982594233778658</v>
      </c>
      <c r="Y72" s="81"/>
      <c r="Z72" s="81"/>
      <c r="AA72" s="48"/>
      <c r="AB72" s="100">
        <v>6.8999999999999999E-3</v>
      </c>
      <c r="AC72" s="96"/>
      <c r="AD72" s="131">
        <f>AVERAGE(AB73,AB74)</f>
        <v>5.9500000000000004E-3</v>
      </c>
      <c r="AE72" s="129">
        <f>_xlfn.STDEV.S(AB73:AB74)</f>
        <v>2.1213203435596479E-4</v>
      </c>
      <c r="AF72" s="101">
        <f t="shared" ref="AF72:AF103" si="469">(AB72/(6220*0.61))*1000000</f>
        <v>1.8185651784302357</v>
      </c>
      <c r="AG72" s="117">
        <f>AVERAGE(AF73,AF74)</f>
        <v>1.5681830161825947</v>
      </c>
      <c r="AH72" s="117">
        <f>_xlfn.STDEV.S(AF73:AF74)</f>
        <v>5.5909555204249763E-2</v>
      </c>
      <c r="AI72" s="102">
        <f>(AF72/$G72)*100</f>
        <v>107.25388601036269</v>
      </c>
      <c r="AJ72" s="118">
        <f>AVERAGE(AI73:AI74)</f>
        <v>92.487046632124361</v>
      </c>
      <c r="AK72" s="117">
        <f>_xlfn.STDEV.S(AI73:AI74)</f>
        <v>3.2973891350668034</v>
      </c>
      <c r="AL72" s="81"/>
      <c r="AM72" s="81"/>
      <c r="AN72" s="48"/>
      <c r="AO72" s="38">
        <v>2.8999999999999998E-3</v>
      </c>
      <c r="AP72" s="128"/>
      <c r="AQ72" s="120">
        <f>AVERAGE(AO73,AO74)</f>
        <v>6.8999999999999999E-3</v>
      </c>
      <c r="AR72" s="121">
        <f>_xlfn.STDEV.S(AO73:AO74)</f>
        <v>9.899494936611668E-4</v>
      </c>
      <c r="AS72" s="91">
        <f t="shared" ref="AS72:AS103" si="470">(AO72/(6220*0.61))*1000000</f>
        <v>0.76432449528227298</v>
      </c>
      <c r="AT72" s="111">
        <f>AVERAGE(AS73,AS74)</f>
        <v>1.8185651784302357</v>
      </c>
      <c r="AU72" s="111">
        <f>_xlfn.STDEV.S(AS73:AS74)</f>
        <v>0.26091125761983175</v>
      </c>
      <c r="AV72" s="92">
        <f>(AS72/$G72)*100</f>
        <v>45.07772020725389</v>
      </c>
      <c r="AW72" s="112">
        <f>AVERAGE(AV73:AV74)</f>
        <v>107.25388601036272</v>
      </c>
      <c r="AX72" s="117">
        <f>_xlfn.STDEV.S(AV73:AV74)</f>
        <v>15.387815963644954</v>
      </c>
      <c r="AY72" s="81"/>
      <c r="AZ72" s="81"/>
      <c r="BA72" s="48"/>
      <c r="BB72">
        <v>7.4999999999999997E-3</v>
      </c>
      <c r="BC72" s="37"/>
      <c r="BD72" s="120">
        <f t="shared" ref="BD72" si="471">AVERAGE(BB72,BB73,BB74)</f>
        <v>7.4000000000000003E-3</v>
      </c>
      <c r="BE72" s="121">
        <f t="shared" ref="BE72" si="472">_xlfn.STDEV.S(BB72:BB74)</f>
        <v>9.9999999999999842E-5</v>
      </c>
      <c r="BF72" s="80">
        <f t="shared" ref="BF72:BF103" si="473">(BB72/(6220*0.61))*1000000</f>
        <v>1.9767012809024302</v>
      </c>
      <c r="BG72" s="111">
        <f>AVERAGE(BF72,BF73,BF74)</f>
        <v>1.9503452638237313</v>
      </c>
      <c r="BH72" s="111">
        <f>_xlfn.STDEV.S(BF72:BF74)</f>
        <v>2.6356017078699168E-2</v>
      </c>
      <c r="BI72" s="42">
        <f>(BF72/$G72)*100</f>
        <v>116.58031088082903</v>
      </c>
      <c r="BJ72" s="112">
        <f>AVERAGE(BI72:BI74)</f>
        <v>115.02590673575132</v>
      </c>
      <c r="BK72" s="111">
        <f t="shared" ref="BK72" si="474">_xlfn.STDEV.S(BI72:BI74)</f>
        <v>1.5544041450777257</v>
      </c>
      <c r="BL72" s="99">
        <v>6.3E-3</v>
      </c>
      <c r="BM72" s="96"/>
      <c r="BN72" s="131">
        <f t="shared" ref="BN72" si="475">AVERAGE(BL72,BL73,BL74)</f>
        <v>6.5333333333333328E-3</v>
      </c>
      <c r="BO72" s="129">
        <f t="shared" ref="BO72" si="476">_xlfn.STDEV.S(BL72:BL74)</f>
        <v>2.0816659994661333E-4</v>
      </c>
      <c r="BP72" s="97">
        <f t="shared" ref="BP72:BP103" si="477">(BL72/(6220*0.61))*1000000</f>
        <v>1.6604290759580413</v>
      </c>
      <c r="BQ72" s="117">
        <f>AVERAGE(BP72,BP73,BP74)</f>
        <v>1.7219264491416724</v>
      </c>
      <c r="BR72" s="117">
        <f>_xlfn.STDEV.S(BP72:BP74)</f>
        <v>5.4864424634076557E-2</v>
      </c>
      <c r="BS72" s="98">
        <f>(BP72/$G72)*100</f>
        <v>97.927461139896394</v>
      </c>
      <c r="BT72" s="118">
        <f>AVERAGE(BS72:BS74)</f>
        <v>101.55440414507774</v>
      </c>
      <c r="BU72" s="117">
        <f t="shared" ref="BU72" si="478">_xlfn.STDEV.S(BS72:BS74)</f>
        <v>3.2357502582375077</v>
      </c>
      <c r="BV72">
        <v>8.9999999999999993E-3</v>
      </c>
      <c r="BW72" s="128"/>
      <c r="BX72" s="120">
        <f t="shared" ref="BX72" si="479">AVERAGE(BV72,BV73,BV74)</f>
        <v>8.6000000000000017E-3</v>
      </c>
      <c r="BY72" s="121">
        <f t="shared" ref="BY72" si="480">_xlfn.STDEV.S(BV72:BV74)</f>
        <v>3.6055512754639844E-4</v>
      </c>
      <c r="BZ72" s="80">
        <f t="shared" ref="BZ72:BZ103" si="481">(BV72/(6220*0.61))*1000000</f>
        <v>2.3720415370829158</v>
      </c>
      <c r="CA72" s="111">
        <f>AVERAGE(BZ72,BZ73,BZ74)</f>
        <v>2.2666174687681195</v>
      </c>
      <c r="CB72" s="111">
        <f>_xlfn.STDEV.S(BZ72:BZ74)</f>
        <v>9.5027970994253974E-2</v>
      </c>
      <c r="CC72" s="42">
        <f>(BZ72/$G72)*100</f>
        <v>139.8963730569948</v>
      </c>
      <c r="CD72" s="112">
        <f>AVERAGE(CC72:CC74)</f>
        <v>133.67875647668393</v>
      </c>
      <c r="CE72" s="111">
        <f t="shared" ref="CE72" si="482">_xlfn.STDEV.S(CC72:CC74)</f>
        <v>5.6044838478714665</v>
      </c>
      <c r="CF72">
        <v>8.3000000000000001E-3</v>
      </c>
      <c r="CG72" s="37">
        <v>5.3240740740740748E-3</v>
      </c>
      <c r="CH72" s="120">
        <f t="shared" ref="CH72" si="483">AVERAGE(CF72,CF73,CF74)</f>
        <v>8.0333333333333333E-3</v>
      </c>
      <c r="CI72" s="126">
        <f t="shared" ref="CI72" si="484">_xlfn.STDEV.S(CF72:CF74)</f>
        <v>3.7859388972001846E-4</v>
      </c>
      <c r="CJ72" s="80">
        <f t="shared" ref="CJ72:CJ103" si="485">(CF72/(6220*0.61))*1000000</f>
        <v>2.1875494175320225</v>
      </c>
      <c r="CK72" s="111">
        <f>AVERAGE(CJ72,CJ73,CJ74)</f>
        <v>2.1172667053221588</v>
      </c>
      <c r="CL72" s="111">
        <f>_xlfn.STDEV.S(CJ72:CJ74)</f>
        <v>9.9782270233519099E-2</v>
      </c>
      <c r="CM72" s="42">
        <f>(CJ72/$G72)*100</f>
        <v>129.0155440414508</v>
      </c>
      <c r="CN72" s="112">
        <f>AVERAGE(CM72:CM74)</f>
        <v>124.87046632124354</v>
      </c>
      <c r="CO72" s="111">
        <f t="shared" ref="CO72" si="486">_xlfn.STDEV.S(CM72:CM74)</f>
        <v>5.8848791148189363</v>
      </c>
      <c r="CP72" s="43">
        <v>8.9999999999999993E-3</v>
      </c>
      <c r="CQ72" s="37">
        <v>5.3240740740740748E-3</v>
      </c>
      <c r="CR72" s="120">
        <f>AVERAGE(CP73,CP74)</f>
        <v>8.0500000000000016E-3</v>
      </c>
      <c r="CS72" s="126">
        <f>_xlfn.STDEV.S(CP73:CP74)</f>
        <v>2.1213203435596422E-4</v>
      </c>
      <c r="CT72" s="91">
        <f t="shared" ref="CT72:CT103" si="487">(CP72/(6220*0.61))*1000000</f>
        <v>2.3720415370829158</v>
      </c>
      <c r="CU72" s="111">
        <f>AVERAGE(,CT73,CT74)</f>
        <v>1.4144395832235166</v>
      </c>
      <c r="CV72" s="111">
        <f>_xlfn.STDEV.S(CT73:CT74)</f>
        <v>5.590955520424961E-2</v>
      </c>
      <c r="CW72" s="92">
        <f>(CT72/$G72)*100</f>
        <v>139.8963730569948</v>
      </c>
      <c r="CX72" s="112">
        <f>AVERAGE(CW73:CW74)</f>
        <v>125.1295336787565</v>
      </c>
      <c r="CY72" s="111">
        <f>_xlfn.STDEV.S(CW73:CW74)</f>
        <v>3.2973891350667937</v>
      </c>
      <c r="CZ72">
        <v>5.8999999999999999E-3</v>
      </c>
      <c r="DA72" s="128"/>
      <c r="DB72" s="120">
        <f t="shared" ref="DB72" si="488">AVERAGE(CZ72,CZ73,CZ74)</f>
        <v>5.7666666666666665E-3</v>
      </c>
      <c r="DC72" s="124">
        <f t="shared" ref="DC72" si="489">_xlfn.STDEV.S(CZ72:CZ74)</f>
        <v>1.1547005383792495E-4</v>
      </c>
      <c r="DD72" s="80">
        <f t="shared" ref="DD72:DD103" si="490">(CZ72/(6220*0.61))*1000000</f>
        <v>1.5550050076432451</v>
      </c>
      <c r="DE72" s="111">
        <f>AVERAGE(DD72,DD73,DD74)</f>
        <v>1.519863651538313</v>
      </c>
      <c r="DF72" s="111">
        <f>_xlfn.STDEV.S(DD72:DD74)</f>
        <v>3.0433307110306552E-2</v>
      </c>
      <c r="DG72" s="42">
        <f>(DD72/$G72)*100</f>
        <v>91.709844559585505</v>
      </c>
      <c r="DH72" s="112">
        <f>AVERAGE(DG72:DG74)</f>
        <v>89.637305699481885</v>
      </c>
      <c r="DI72" s="111">
        <f t="shared" ref="DI72" si="491">_xlfn.STDEV.S(DG72:DG74)</f>
        <v>1.794871303180182</v>
      </c>
      <c r="DJ72">
        <v>2.0999999999999999E-3</v>
      </c>
      <c r="DK72" s="128">
        <v>6.9212962962962969E-3</v>
      </c>
      <c r="DL72" s="114">
        <f t="shared" ref="DL72" si="492">AVERAGE(DJ72,DJ73,DJ74)</f>
        <v>1.9999999999999996E-3</v>
      </c>
      <c r="DM72" s="124">
        <f t="shared" ref="DM72" si="493">_xlfn.STDEV.S(DJ72:DJ74)</f>
        <v>9.9999999999999937E-5</v>
      </c>
      <c r="DN72" s="80">
        <f t="shared" ref="DN72:DN103" si="494">(DJ72/(6220*0.61))*1000000</f>
        <v>0.55347635865268041</v>
      </c>
      <c r="DO72" s="111">
        <f>AVERAGE(DN72,DN73,DN74)</f>
        <v>0.52712034157398147</v>
      </c>
      <c r="DP72" s="111">
        <f>_xlfn.STDEV.S(DN72:DN74)</f>
        <v>2.6356017078699057E-2</v>
      </c>
      <c r="DQ72" s="42">
        <f>(DN72/$G72)*100</f>
        <v>32.642487046632127</v>
      </c>
      <c r="DR72" s="112">
        <f>AVERAGE(DQ72:DQ74)</f>
        <v>31.088082901554412</v>
      </c>
      <c r="DS72" s="111">
        <f t="shared" ref="DS72" si="495">_xlfn.STDEV.S(DQ72:DQ74)</f>
        <v>1.5544041450777186</v>
      </c>
      <c r="DT72">
        <v>1.2999999999999999E-3</v>
      </c>
      <c r="DU72" s="37">
        <v>6.9212962962962969E-3</v>
      </c>
      <c r="DV72" s="114">
        <f t="shared" ref="DV72" si="496">AVERAGE(DT72,DT73,DT74)</f>
        <v>1.3666666666666669E-3</v>
      </c>
      <c r="DW72" s="124">
        <f t="shared" ref="DW72" si="497">_xlfn.STDEV.S(DT72:DT74)</f>
        <v>5.7735026918962605E-5</v>
      </c>
      <c r="DX72" s="80">
        <f t="shared" ref="DX72:DX103" si="498">(DT72/(6220*0.61))*1000000</f>
        <v>0.3426282220230879</v>
      </c>
      <c r="DY72" s="111">
        <f>AVERAGE(DX72,DX73,DX74)</f>
        <v>0.36019890007555394</v>
      </c>
      <c r="DZ72" s="111">
        <f>_xlfn.STDEV.S(DX72:DX74)</f>
        <v>1.5216653555153243E-2</v>
      </c>
      <c r="EA72" s="42">
        <f>(DX72/$G72)*100</f>
        <v>20.207253886010363</v>
      </c>
      <c r="EB72" s="112">
        <f>AVERAGE(EA72:EA74)</f>
        <v>21.243523316062177</v>
      </c>
      <c r="EC72" s="111">
        <f t="shared" ref="EC72" si="499">_xlfn.STDEV.S(EA72:EA74)</f>
        <v>0.89743565159009087</v>
      </c>
      <c r="ED72" s="125"/>
      <c r="EE72" s="125"/>
    </row>
    <row r="73" spans="1:135" x14ac:dyDescent="0.25">
      <c r="A73" s="141"/>
      <c r="B73">
        <v>6.4000000000000003E-3</v>
      </c>
      <c r="C73" s="37">
        <v>4.7916666666666672E-3</v>
      </c>
      <c r="D73" s="114"/>
      <c r="E73" s="124"/>
      <c r="F73" s="80">
        <f t="shared" si="466"/>
        <v>1.6867850930367403</v>
      </c>
      <c r="G73" s="111"/>
      <c r="H73" s="111"/>
      <c r="I73" s="42">
        <f t="shared" si="467"/>
        <v>100</v>
      </c>
      <c r="J73" s="112"/>
      <c r="K73" s="111"/>
      <c r="L73" s="80"/>
      <c r="M73" s="81"/>
      <c r="N73" s="48"/>
      <c r="O73">
        <v>6.6E-3</v>
      </c>
      <c r="P73" s="37">
        <v>6.9212962962962969E-3</v>
      </c>
      <c r="Q73" s="120"/>
      <c r="R73" s="121"/>
      <c r="S73" s="80">
        <f t="shared" si="468"/>
        <v>1.7394971271941386</v>
      </c>
      <c r="T73" s="111"/>
      <c r="U73" s="111"/>
      <c r="V73" s="42">
        <f>(S73/$G72)*100</f>
        <v>102.59067357512954</v>
      </c>
      <c r="W73" s="112"/>
      <c r="X73" s="111"/>
      <c r="Y73" s="81"/>
      <c r="Z73" s="81"/>
      <c r="AA73" s="48"/>
      <c r="AB73" s="99">
        <v>6.1000000000000004E-3</v>
      </c>
      <c r="AC73" s="96"/>
      <c r="AD73" s="131"/>
      <c r="AE73" s="129"/>
      <c r="AF73" s="97">
        <f t="shared" si="469"/>
        <v>1.6077170418006432</v>
      </c>
      <c r="AG73" s="117"/>
      <c r="AH73" s="117"/>
      <c r="AI73" s="98">
        <f>(AF73/$G72)*100</f>
        <v>94.818652849740943</v>
      </c>
      <c r="AJ73" s="118"/>
      <c r="AK73" s="117"/>
      <c r="AL73" s="81"/>
      <c r="AM73" s="81"/>
      <c r="AN73" s="48"/>
      <c r="AO73">
        <v>7.6E-3</v>
      </c>
      <c r="AP73" s="128"/>
      <c r="AQ73" s="120"/>
      <c r="AR73" s="121"/>
      <c r="AS73" s="80">
        <f t="shared" si="470"/>
        <v>2.0030572979811292</v>
      </c>
      <c r="AT73" s="111"/>
      <c r="AU73" s="111"/>
      <c r="AV73" s="42">
        <f>(AS73/$G72)*100</f>
        <v>118.13471502590676</v>
      </c>
      <c r="AW73" s="112"/>
      <c r="AX73" s="117"/>
      <c r="AY73" s="81"/>
      <c r="AZ73" s="81"/>
      <c r="BA73" s="48"/>
      <c r="BB73">
        <v>7.3000000000000001E-3</v>
      </c>
      <c r="BC73" s="37"/>
      <c r="BD73" s="120"/>
      <c r="BE73" s="121"/>
      <c r="BF73" s="80">
        <f t="shared" si="473"/>
        <v>1.9239892467450319</v>
      </c>
      <c r="BG73" s="111"/>
      <c r="BH73" s="111"/>
      <c r="BI73" s="42">
        <f>(BF73/$G72)*100</f>
        <v>113.47150259067358</v>
      </c>
      <c r="BJ73" s="112"/>
      <c r="BK73" s="111"/>
      <c r="BL73" s="99">
        <v>6.7000000000000002E-3</v>
      </c>
      <c r="BM73" s="96"/>
      <c r="BN73" s="131"/>
      <c r="BO73" s="129"/>
      <c r="BP73" s="97">
        <f t="shared" si="477"/>
        <v>1.7658531442728376</v>
      </c>
      <c r="BQ73" s="117"/>
      <c r="BR73" s="117"/>
      <c r="BS73" s="98">
        <f>(BP73/$G72)*100</f>
        <v>104.14507772020727</v>
      </c>
      <c r="BT73" s="118"/>
      <c r="BU73" s="117"/>
      <c r="BV73">
        <v>8.5000000000000006E-3</v>
      </c>
      <c r="BW73" s="128"/>
      <c r="BX73" s="120"/>
      <c r="BY73" s="121"/>
      <c r="BZ73" s="80">
        <f t="shared" si="481"/>
        <v>2.2402614516894208</v>
      </c>
      <c r="CA73" s="111"/>
      <c r="CB73" s="111"/>
      <c r="CC73" s="42">
        <f>(BZ73/$G72)*100</f>
        <v>132.12435233160625</v>
      </c>
      <c r="CD73" s="112"/>
      <c r="CE73" s="111"/>
      <c r="CF73">
        <v>8.2000000000000007E-3</v>
      </c>
      <c r="CG73" s="37">
        <v>5.3240740740740748E-3</v>
      </c>
      <c r="CH73" s="120"/>
      <c r="CI73" s="126"/>
      <c r="CJ73" s="80">
        <f t="shared" si="485"/>
        <v>2.1611934004533238</v>
      </c>
      <c r="CK73" s="111"/>
      <c r="CL73" s="111"/>
      <c r="CM73" s="42">
        <f>(CJ73/$G72)*100</f>
        <v>127.46113989637308</v>
      </c>
      <c r="CN73" s="112"/>
      <c r="CO73" s="111"/>
      <c r="CP73">
        <v>8.2000000000000007E-3</v>
      </c>
      <c r="CQ73" s="37">
        <v>5.3240740740740748E-3</v>
      </c>
      <c r="CR73" s="120"/>
      <c r="CS73" s="126"/>
      <c r="CT73" s="80">
        <f t="shared" si="487"/>
        <v>2.1611934004533238</v>
      </c>
      <c r="CU73" s="111"/>
      <c r="CV73" s="111"/>
      <c r="CW73" s="42">
        <f>(CT73/$G72)*100</f>
        <v>127.46113989637308</v>
      </c>
      <c r="CX73" s="112"/>
      <c r="CY73" s="111"/>
      <c r="CZ73">
        <v>5.7000000000000002E-3</v>
      </c>
      <c r="DA73" s="128"/>
      <c r="DB73" s="120"/>
      <c r="DC73" s="124"/>
      <c r="DD73" s="80">
        <f t="shared" si="490"/>
        <v>1.502292973485847</v>
      </c>
      <c r="DE73" s="111"/>
      <c r="DF73" s="111"/>
      <c r="DG73" s="42">
        <f>(DD73/$G72)*100</f>
        <v>88.601036269430068</v>
      </c>
      <c r="DH73" s="112"/>
      <c r="DI73" s="111"/>
      <c r="DJ73">
        <v>2E-3</v>
      </c>
      <c r="DK73" s="128"/>
      <c r="DL73" s="114"/>
      <c r="DM73" s="124"/>
      <c r="DN73" s="80">
        <f t="shared" si="494"/>
        <v>0.52712034157398135</v>
      </c>
      <c r="DO73" s="111"/>
      <c r="DP73" s="111"/>
      <c r="DQ73" s="42">
        <f>(DN73/$G72)*100</f>
        <v>31.088082901554408</v>
      </c>
      <c r="DR73" s="112"/>
      <c r="DS73" s="111"/>
      <c r="DT73">
        <v>1.4E-3</v>
      </c>
      <c r="DU73" s="37">
        <v>6.9212962962962969E-3</v>
      </c>
      <c r="DV73" s="114"/>
      <c r="DW73" s="124"/>
      <c r="DX73" s="80">
        <f t="shared" si="498"/>
        <v>0.3689842391017869</v>
      </c>
      <c r="DY73" s="111"/>
      <c r="DZ73" s="111"/>
      <c r="EA73" s="42">
        <f>(DX73/$G72)*100</f>
        <v>21.761658031088082</v>
      </c>
      <c r="EB73" s="112"/>
      <c r="EC73" s="111"/>
      <c r="ED73" s="125"/>
      <c r="EE73" s="125"/>
    </row>
    <row r="74" spans="1:135" x14ac:dyDescent="0.25">
      <c r="A74" s="141"/>
      <c r="B74">
        <v>6.4999999999999997E-3</v>
      </c>
      <c r="C74" s="37">
        <v>4.7916666666666672E-3</v>
      </c>
      <c r="D74" s="114"/>
      <c r="E74" s="124"/>
      <c r="F74" s="80">
        <f t="shared" si="466"/>
        <v>1.7131411101154395</v>
      </c>
      <c r="G74" s="111"/>
      <c r="H74" s="111"/>
      <c r="I74" s="42">
        <f t="shared" si="467"/>
        <v>100</v>
      </c>
      <c r="J74" s="112"/>
      <c r="K74" s="111"/>
      <c r="L74" s="80"/>
      <c r="M74" s="81"/>
      <c r="N74" s="48"/>
      <c r="O74">
        <v>6.4000000000000003E-3</v>
      </c>
      <c r="P74" s="37">
        <v>6.9212962962962969E-3</v>
      </c>
      <c r="Q74" s="120"/>
      <c r="R74" s="121"/>
      <c r="S74" s="80">
        <f t="shared" si="468"/>
        <v>1.6867850930367403</v>
      </c>
      <c r="T74" s="111"/>
      <c r="U74" s="111"/>
      <c r="V74" s="42">
        <f>(S74/$G72)*100</f>
        <v>99.481865284974106</v>
      </c>
      <c r="W74" s="112"/>
      <c r="X74" s="111"/>
      <c r="Y74" s="81"/>
      <c r="Z74" s="81"/>
      <c r="AA74" s="48"/>
      <c r="AB74" s="99">
        <v>5.7999999999999996E-3</v>
      </c>
      <c r="AC74" s="96"/>
      <c r="AD74" s="131"/>
      <c r="AE74" s="129"/>
      <c r="AF74" s="97">
        <f t="shared" si="469"/>
        <v>1.528648990564546</v>
      </c>
      <c r="AG74" s="117"/>
      <c r="AH74" s="117"/>
      <c r="AI74" s="98">
        <f>(AF74/$G72)*100</f>
        <v>90.15544041450778</v>
      </c>
      <c r="AJ74" s="118"/>
      <c r="AK74" s="117"/>
      <c r="AL74" s="81"/>
      <c r="AM74" s="81"/>
      <c r="AN74" s="48"/>
      <c r="AO74">
        <v>6.1999999999999998E-3</v>
      </c>
      <c r="AP74" s="128"/>
      <c r="AQ74" s="120"/>
      <c r="AR74" s="121"/>
      <c r="AS74" s="80">
        <f t="shared" si="470"/>
        <v>1.6340730588793422</v>
      </c>
      <c r="AT74" s="111"/>
      <c r="AU74" s="111"/>
      <c r="AV74" s="42">
        <f>(AS74/$G72)*100</f>
        <v>96.373056994818668</v>
      </c>
      <c r="AW74" s="112"/>
      <c r="AX74" s="117"/>
      <c r="AY74" s="81"/>
      <c r="AZ74" s="81"/>
      <c r="BA74" s="48"/>
      <c r="BB74">
        <v>7.4000000000000003E-3</v>
      </c>
      <c r="BC74" s="37"/>
      <c r="BD74" s="120"/>
      <c r="BE74" s="121"/>
      <c r="BF74" s="80">
        <f t="shared" si="473"/>
        <v>1.9503452638237313</v>
      </c>
      <c r="BG74" s="111"/>
      <c r="BH74" s="111"/>
      <c r="BI74" s="42">
        <f>(BF74/$G72)*100</f>
        <v>115.02590673575132</v>
      </c>
      <c r="BJ74" s="112"/>
      <c r="BK74" s="111"/>
      <c r="BL74" s="99">
        <v>6.6E-3</v>
      </c>
      <c r="BM74" s="96"/>
      <c r="BN74" s="131"/>
      <c r="BO74" s="129"/>
      <c r="BP74" s="97">
        <f t="shared" si="477"/>
        <v>1.7394971271941386</v>
      </c>
      <c r="BQ74" s="117"/>
      <c r="BR74" s="117"/>
      <c r="BS74" s="98">
        <f>(BP74/$G72)*100</f>
        <v>102.59067357512954</v>
      </c>
      <c r="BT74" s="118"/>
      <c r="BU74" s="117"/>
      <c r="BV74">
        <v>8.3000000000000001E-3</v>
      </c>
      <c r="BW74" s="128"/>
      <c r="BX74" s="120"/>
      <c r="BY74" s="121"/>
      <c r="BZ74" s="80">
        <f t="shared" si="481"/>
        <v>2.1875494175320225</v>
      </c>
      <c r="CA74" s="111"/>
      <c r="CB74" s="111"/>
      <c r="CC74" s="42">
        <f>(BZ74/$G72)*100</f>
        <v>129.0155440414508</v>
      </c>
      <c r="CD74" s="112"/>
      <c r="CE74" s="111"/>
      <c r="CF74">
        <v>7.6E-3</v>
      </c>
      <c r="CG74" s="37">
        <v>5.3240740740740748E-3</v>
      </c>
      <c r="CH74" s="120"/>
      <c r="CI74" s="126"/>
      <c r="CJ74" s="80">
        <f t="shared" si="485"/>
        <v>2.0030572979811292</v>
      </c>
      <c r="CK74" s="111"/>
      <c r="CL74" s="111"/>
      <c r="CM74" s="42">
        <f>(CJ74/$G72)*100</f>
        <v>118.13471502590676</v>
      </c>
      <c r="CN74" s="112"/>
      <c r="CO74" s="111"/>
      <c r="CP74">
        <v>7.9000000000000008E-3</v>
      </c>
      <c r="CQ74" s="37">
        <v>5.3240740740740748E-3</v>
      </c>
      <c r="CR74" s="120"/>
      <c r="CS74" s="126"/>
      <c r="CT74" s="80">
        <f t="shared" si="487"/>
        <v>2.0821253492172267</v>
      </c>
      <c r="CU74" s="111"/>
      <c r="CV74" s="111"/>
      <c r="CW74" s="42">
        <f>(CT74/$G72)*100</f>
        <v>122.79792746113993</v>
      </c>
      <c r="CX74" s="112"/>
      <c r="CY74" s="111"/>
      <c r="CZ74">
        <v>5.7000000000000002E-3</v>
      </c>
      <c r="DA74" s="128"/>
      <c r="DB74" s="120"/>
      <c r="DC74" s="124"/>
      <c r="DD74" s="80">
        <f t="shared" si="490"/>
        <v>1.502292973485847</v>
      </c>
      <c r="DE74" s="111"/>
      <c r="DF74" s="111"/>
      <c r="DG74" s="42">
        <f>(DD74/$G72)*100</f>
        <v>88.601036269430068</v>
      </c>
      <c r="DH74" s="112"/>
      <c r="DI74" s="111"/>
      <c r="DJ74">
        <v>1.9E-3</v>
      </c>
      <c r="DK74" s="128"/>
      <c r="DL74" s="114"/>
      <c r="DM74" s="124"/>
      <c r="DN74" s="80">
        <f t="shared" si="494"/>
        <v>0.5007643244952823</v>
      </c>
      <c r="DO74" s="111"/>
      <c r="DP74" s="111"/>
      <c r="DQ74" s="42">
        <f>(DN74/$G72)*100</f>
        <v>29.533678756476689</v>
      </c>
      <c r="DR74" s="112"/>
      <c r="DS74" s="111"/>
      <c r="DT74">
        <v>1.4E-3</v>
      </c>
      <c r="DU74" s="37">
        <v>6.9212962962962969E-3</v>
      </c>
      <c r="DV74" s="114"/>
      <c r="DW74" s="124"/>
      <c r="DX74" s="80">
        <f t="shared" si="498"/>
        <v>0.3689842391017869</v>
      </c>
      <c r="DY74" s="111"/>
      <c r="DZ74" s="111"/>
      <c r="EA74" s="42">
        <f>(DX74/$G72)*100</f>
        <v>21.761658031088082</v>
      </c>
      <c r="EB74" s="112"/>
      <c r="EC74" s="111"/>
      <c r="ED74" s="125"/>
      <c r="EE74" s="125"/>
    </row>
    <row r="75" spans="1:135" x14ac:dyDescent="0.25">
      <c r="A75" s="148" t="s">
        <v>21</v>
      </c>
      <c r="B75">
        <v>2.5499999999999998E-2</v>
      </c>
      <c r="C75" s="41">
        <v>1.0648148148148147E-3</v>
      </c>
      <c r="D75" s="114">
        <f>AVERAGE(B75,B76,B77)</f>
        <v>2.7033333333333336E-2</v>
      </c>
      <c r="E75" s="124">
        <f>_xlfn.STDEV.S(B75:B77)</f>
        <v>1.4571661996262944E-3</v>
      </c>
      <c r="F75" s="80">
        <f t="shared" si="466"/>
        <v>6.720784355068262</v>
      </c>
      <c r="G75" s="111">
        <f>AVERAGE(F75,F76,F77)</f>
        <v>7.1249099502749802</v>
      </c>
      <c r="H75" s="111">
        <f>_xlfn.STDEV.S(F75:F77)</f>
        <v>0.38405097243853603</v>
      </c>
      <c r="I75" s="42">
        <f t="shared" si="467"/>
        <v>100</v>
      </c>
      <c r="J75" s="112">
        <f>AVERAGE(I75:I77)</f>
        <v>100</v>
      </c>
      <c r="K75" s="111">
        <f>_xlfn.STDEV.S(I75:I77)</f>
        <v>0</v>
      </c>
      <c r="L75" s="80"/>
      <c r="M75" s="81"/>
      <c r="N75" s="48"/>
      <c r="O75">
        <v>2.7699999999999999E-2</v>
      </c>
      <c r="P75" s="40">
        <v>1.5972222222222221E-3</v>
      </c>
      <c r="Q75" s="120">
        <f>AVERAGE(O75,O76,O77)</f>
        <v>2.9600000000000001E-2</v>
      </c>
      <c r="R75" s="121">
        <f>_xlfn.STDEV.S(O75:O77)</f>
        <v>1.7349351572897474E-3</v>
      </c>
      <c r="S75" s="80">
        <f t="shared" si="468"/>
        <v>7.3006167307996419</v>
      </c>
      <c r="T75" s="111">
        <f>AVERAGE(S75,S76,S77)</f>
        <v>7.8013810552949252</v>
      </c>
      <c r="U75" s="111">
        <f>_xlfn.STDEV.S(S75:S77)</f>
        <v>0.4572598063596407</v>
      </c>
      <c r="V75" s="42">
        <f>(S75/$G75)*100</f>
        <v>102.46609124537609</v>
      </c>
      <c r="W75" s="112">
        <f>AVERAGE(V75:V77)</f>
        <v>109.49445129469792</v>
      </c>
      <c r="X75" s="111">
        <f>_xlfn.STDEV.S(V75:V77)</f>
        <v>6.4177626040311369</v>
      </c>
      <c r="Y75" s="81"/>
      <c r="Z75" s="81"/>
      <c r="AA75" s="48"/>
      <c r="AB75">
        <v>0.03</v>
      </c>
      <c r="AC75" s="40">
        <v>1.3310185185185185E-3</v>
      </c>
      <c r="AD75" s="120">
        <f t="shared" ref="AD75" si="500">AVERAGE(AB75,AB76,AB77)</f>
        <v>2.8266666666666666E-2</v>
      </c>
      <c r="AE75" s="121">
        <f t="shared" ref="AE75" si="501">_xlfn.STDEV.S(AB75:AB77)</f>
        <v>1.514375558880073E-3</v>
      </c>
      <c r="AF75" s="80">
        <f t="shared" si="469"/>
        <v>7.906805123609721</v>
      </c>
      <c r="AG75" s="111">
        <f>AVERAGE(AF75,AF76,AF77)</f>
        <v>7.4499674942456027</v>
      </c>
      <c r="AH75" s="111">
        <f>_xlfn.STDEV.S(AF75:AF77)</f>
        <v>0.39912908093407701</v>
      </c>
      <c r="AI75" s="42">
        <f>(AF75/$G75)*100</f>
        <v>110.97410604192358</v>
      </c>
      <c r="AJ75" s="112">
        <f>AVERAGE(AI75:AI77)</f>
        <v>104.56226880394577</v>
      </c>
      <c r="AK75" s="111">
        <f t="shared" ref="AK75" si="502">_xlfn.STDEV.S(AI75:AI77)</f>
        <v>5.6018824619484917</v>
      </c>
      <c r="AL75" s="81"/>
      <c r="AM75" s="81"/>
      <c r="AN75" s="48"/>
      <c r="AO75">
        <v>2.98E-2</v>
      </c>
      <c r="AP75" s="40">
        <v>1.8634259259259261E-3</v>
      </c>
      <c r="AQ75" s="120">
        <f t="shared" ref="AQ75" si="503">AVERAGE(AO75,AO76,AO77)</f>
        <v>2.803333333333333E-2</v>
      </c>
      <c r="AR75" s="121">
        <f t="shared" ref="AR75" si="504">_xlfn.STDEV.S(AO75:AO77)</f>
        <v>1.6258331197676272E-3</v>
      </c>
      <c r="AS75" s="80">
        <f t="shared" si="470"/>
        <v>7.8540930894523227</v>
      </c>
      <c r="AT75" s="111">
        <f>AVERAGE(AS75,AS76,AS77)</f>
        <v>7.3884701210619719</v>
      </c>
      <c r="AU75" s="111">
        <f>_xlfn.STDEV.S(AS75:AS77)</f>
        <v>0.42850485471710181</v>
      </c>
      <c r="AV75" s="42">
        <f>(AS75/$G75)*100</f>
        <v>110.23427866831075</v>
      </c>
      <c r="AW75" s="112">
        <f>AVERAGE(AV75:AV77)</f>
        <v>103.69913686806414</v>
      </c>
      <c r="AX75" s="111">
        <f t="shared" ref="AX75" si="505">_xlfn.STDEV.S(AV75:AV77)</f>
        <v>6.0141792346521381</v>
      </c>
      <c r="AY75" s="81"/>
      <c r="AZ75" s="81"/>
      <c r="BA75" s="48"/>
      <c r="BB75" s="38">
        <v>3.8800000000000001E-2</v>
      </c>
      <c r="BC75" s="40">
        <v>1.5972222222222221E-3</v>
      </c>
      <c r="BD75" s="120">
        <f>AVERAGE(BB76,BB77)</f>
        <v>2.8299999999999999E-2</v>
      </c>
      <c r="BE75" s="121">
        <f>_xlfn.STDEV.S(BB76:BB77)</f>
        <v>7.0710678118654816E-4</v>
      </c>
      <c r="BF75" s="91">
        <f t="shared" si="473"/>
        <v>10.22613462653524</v>
      </c>
      <c r="BG75" s="111">
        <f>AVERAGE(BF76,BF77)</f>
        <v>7.458752833271836</v>
      </c>
      <c r="BH75" s="111">
        <f>_xlfn.STDEV.S(BF76:BF77)</f>
        <v>0.18636518401416577</v>
      </c>
      <c r="BI75" s="92">
        <f>(BF75/$G75)*100</f>
        <v>143.52651048088782</v>
      </c>
      <c r="BJ75" s="112">
        <f>AVERAGE(BI76:BI77)</f>
        <v>104.68557336621457</v>
      </c>
      <c r="BK75" s="111">
        <f>_xlfn.STDEV.S(BI76:BI77)</f>
        <v>2.6156847639453136</v>
      </c>
      <c r="BL75">
        <v>3.0300000000000001E-2</v>
      </c>
      <c r="BM75" s="40">
        <v>1.3310185185185185E-3</v>
      </c>
      <c r="BN75" s="120">
        <f t="shared" ref="BN75" si="506">AVERAGE(BL75,BL76,BL77)</f>
        <v>3.1533333333333337E-2</v>
      </c>
      <c r="BO75" s="121">
        <f t="shared" ref="BO75" si="507">_xlfn.STDEV.S(BL75:BL77)</f>
        <v>1.0785793124908965E-3</v>
      </c>
      <c r="BP75" s="80">
        <f t="shared" si="477"/>
        <v>7.9858731748458185</v>
      </c>
      <c r="BQ75" s="111">
        <f>AVERAGE(BP75,BP76,BP77)</f>
        <v>8.3109307188164401</v>
      </c>
      <c r="BR75" s="111">
        <f>_xlfn.STDEV.S(BP75:BP77)</f>
        <v>0.28427054780741501</v>
      </c>
      <c r="BS75" s="42">
        <f>(BP75/$G75)*100</f>
        <v>112.08384710234283</v>
      </c>
      <c r="BT75" s="112">
        <f>AVERAGE(BS75:BS77)</f>
        <v>116.64611590628857</v>
      </c>
      <c r="BU75" s="111">
        <f t="shared" ref="BU75" si="508">_xlfn.STDEV.S(BS75:BS77)</f>
        <v>3.9898124999663134</v>
      </c>
      <c r="BV75">
        <v>3.6200000000000003E-2</v>
      </c>
      <c r="BW75" s="44">
        <v>1.0648148148148147E-3</v>
      </c>
      <c r="BX75" s="120">
        <f>AVERAGE(BV75,BV77)</f>
        <v>3.61E-2</v>
      </c>
      <c r="BY75" s="121">
        <f>_xlfn.STDEV.S(BV75,BV77)</f>
        <v>1.4142135623731355E-4</v>
      </c>
      <c r="BZ75" s="80">
        <f t="shared" si="481"/>
        <v>9.5408781824890632</v>
      </c>
      <c r="CA75" s="111">
        <f>AVERAGE(BZ75,BZ77)</f>
        <v>9.5145221654103622</v>
      </c>
      <c r="CB75" s="111">
        <f>_xlfn.STDEV.S(BZ75,BZ77)</f>
        <v>3.7273036802834537E-2</v>
      </c>
      <c r="CC75" s="42">
        <f>(BZ75/$G75)*100</f>
        <v>133.90875462392111</v>
      </c>
      <c r="CD75" s="112">
        <f>AVERAGE(CC75,CC77)</f>
        <v>133.53884093711468</v>
      </c>
      <c r="CE75" s="111">
        <f>_xlfn.STDEV.S(CC75,CC77)</f>
        <v>0.52313695278908279</v>
      </c>
      <c r="CF75" s="46">
        <v>3.32E-2</v>
      </c>
      <c r="CG75" s="40">
        <v>1.3310185185185185E-3</v>
      </c>
      <c r="CH75" s="120">
        <f>AVERAGE(CF75,CF77)</f>
        <v>3.415E-2</v>
      </c>
      <c r="CI75" s="126">
        <f>_xlfn.STDEV.S(CF75,CF77)</f>
        <v>1.3435028842544395E-3</v>
      </c>
      <c r="CJ75" s="80">
        <f t="shared" si="485"/>
        <v>8.7501976701280899</v>
      </c>
      <c r="CK75" s="111">
        <f>AVERAGE(CJ75,CJ77)</f>
        <v>9.0005798323757311</v>
      </c>
      <c r="CL75" s="111">
        <f>_xlfn.STDEV.S(CJ75,CJ77)</f>
        <v>0.35409384962691492</v>
      </c>
      <c r="CM75" s="42">
        <f>(CJ75/$G75)*100</f>
        <v>122.81134401972875</v>
      </c>
      <c r="CN75" s="112">
        <f>AVERAGE(CM75,CM77)</f>
        <v>126.32552404438965</v>
      </c>
      <c r="CO75" s="111">
        <f>_xlfn.STDEV.S(CM75,CM77)</f>
        <v>4.9698010514960655</v>
      </c>
      <c r="CP75">
        <v>2.81E-2</v>
      </c>
      <c r="CQ75" s="40">
        <v>1.3310185185185185E-3</v>
      </c>
      <c r="CR75" s="120">
        <f t="shared" ref="CR75" si="509">AVERAGE(CP75,CP76,CP77)</f>
        <v>2.8733333333333333E-2</v>
      </c>
      <c r="CS75" s="126">
        <f t="shared" ref="CS75" si="510">_xlfn.STDEV.S(CP75:CP77)</f>
        <v>5.5075705472861088E-4</v>
      </c>
      <c r="CT75" s="80">
        <f t="shared" si="487"/>
        <v>7.4060407991144386</v>
      </c>
      <c r="CU75" s="111">
        <f>AVERAGE(CT75,CT76,CT77)</f>
        <v>7.572962240612866</v>
      </c>
      <c r="CV75" s="111">
        <f>_xlfn.STDEV.S(CT75:CT77)</f>
        <v>0.14515762340641231</v>
      </c>
      <c r="CW75" s="42">
        <f>(CT75/$G75)*100</f>
        <v>103.94574599260176</v>
      </c>
      <c r="CX75" s="112">
        <f>AVERAGE(CW75:CW77)</f>
        <v>106.28853267570901</v>
      </c>
      <c r="CY75" s="111">
        <f t="shared" ref="CY75" si="511">_xlfn.STDEV.S(CW75:CW77)</f>
        <v>2.0373257264930009</v>
      </c>
      <c r="CZ75">
        <v>2.7099999999999999E-2</v>
      </c>
      <c r="DA75" s="40">
        <v>1.5972222222222221E-3</v>
      </c>
      <c r="DB75" s="120">
        <f t="shared" ref="DB75" si="512">AVERAGE(CZ75,CZ76,CZ77)</f>
        <v>2.6766666666666664E-2</v>
      </c>
      <c r="DC75" s="124">
        <f t="shared" ref="DC75" si="513">_xlfn.STDEV.S(CZ75:CZ77)</f>
        <v>8.5049005481153842E-4</v>
      </c>
      <c r="DD75" s="80">
        <f t="shared" si="490"/>
        <v>7.1424806283274469</v>
      </c>
      <c r="DE75" s="111">
        <f>AVERAGE(DD75,DD76,DD77)</f>
        <v>7.0546272380651169</v>
      </c>
      <c r="DF75" s="111">
        <f>_xlfn.STDEV.S(DD75:DD77)</f>
        <v>0.22415530409876624</v>
      </c>
      <c r="DG75" s="42">
        <f>(DD75/$G75)*100</f>
        <v>100.24660912453763</v>
      </c>
      <c r="DH75" s="112">
        <f>AVERAGE(DG75:DG77)</f>
        <v>99.013563501849589</v>
      </c>
      <c r="DI75" s="111">
        <f t="shared" ref="DI75" si="514">_xlfn.STDEV.S(DG75:DG77)</f>
        <v>3.1460791176752494</v>
      </c>
      <c r="DJ75" s="99">
        <v>5.3E-3</v>
      </c>
      <c r="DK75" s="107">
        <v>3.1944444444444442E-3</v>
      </c>
      <c r="DL75" s="134">
        <f t="shared" ref="DL75" si="515">AVERAGE(DJ75,DJ76,DJ77)</f>
        <v>5.6000000000000008E-3</v>
      </c>
      <c r="DM75" s="135">
        <f t="shared" ref="DM75" si="516">_xlfn.STDEV.S(DJ75:DJ77)</f>
        <v>1.4730919862656234E-3</v>
      </c>
      <c r="DN75" s="97">
        <f t="shared" si="494"/>
        <v>1.3968689051710506</v>
      </c>
      <c r="DO75" s="117">
        <f>AVERAGE(DN75,DN76,DN77)</f>
        <v>1.4759369564071478</v>
      </c>
      <c r="DP75" s="117">
        <f>_xlfn.STDEV.S(DN75:DN77)</f>
        <v>0.38824837548511498</v>
      </c>
      <c r="DQ75" s="98">
        <f>(DN75/$G75)*100</f>
        <v>19.605425400739829</v>
      </c>
      <c r="DR75" s="118">
        <f>AVERAGE(DQ75:DQ77)</f>
        <v>20.715166461159068</v>
      </c>
      <c r="DS75" s="117">
        <f t="shared" ref="DS75" si="517">_xlfn.STDEV.S(DQ75:DQ77)</f>
        <v>5.4491688764449728</v>
      </c>
      <c r="DT75">
        <v>1.0699999999999999E-2</v>
      </c>
      <c r="DU75" s="40">
        <v>3.1944444444444442E-3</v>
      </c>
      <c r="DV75" s="114">
        <f t="shared" ref="DV75" si="518">AVERAGE(DT75,DT76,DT77)</f>
        <v>1.14E-2</v>
      </c>
      <c r="DW75" s="124">
        <f t="shared" ref="DW75" si="519">_xlfn.STDEV.S(DT75:DT77)</f>
        <v>6.0827625302982229E-4</v>
      </c>
      <c r="DX75" s="80">
        <f t="shared" si="498"/>
        <v>2.8200938274208003</v>
      </c>
      <c r="DY75" s="111">
        <f>AVERAGE(DX75,DX76,DX77)</f>
        <v>3.004585946971694</v>
      </c>
      <c r="DZ75" s="111">
        <f>_xlfn.STDEV.S(DX75:DX77)</f>
        <v>0.16031739313421073</v>
      </c>
      <c r="EA75" s="42">
        <f>(DX75/$G75)*100</f>
        <v>39.580764488286071</v>
      </c>
      <c r="EB75" s="112">
        <f>AVERAGE(EA75:EA77)</f>
        <v>42.170160295930962</v>
      </c>
      <c r="EC75" s="111">
        <f t="shared" ref="EC75" si="520">_xlfn.STDEV.S(EA75:EA77)</f>
        <v>2.2500971135505159</v>
      </c>
      <c r="ED75" s="125"/>
      <c r="EE75" s="125"/>
    </row>
    <row r="76" spans="1:135" x14ac:dyDescent="0.25">
      <c r="A76" s="148"/>
      <c r="B76">
        <v>2.8400000000000002E-2</v>
      </c>
      <c r="C76" s="41">
        <v>1.0648148148148147E-3</v>
      </c>
      <c r="D76" s="114"/>
      <c r="E76" s="124"/>
      <c r="F76" s="80">
        <f t="shared" si="466"/>
        <v>7.4851088503505352</v>
      </c>
      <c r="G76" s="111"/>
      <c r="H76" s="111"/>
      <c r="I76" s="42">
        <f t="shared" si="467"/>
        <v>100</v>
      </c>
      <c r="J76" s="112"/>
      <c r="K76" s="111"/>
      <c r="L76" s="80"/>
      <c r="M76" s="81"/>
      <c r="N76" s="48"/>
      <c r="O76">
        <v>0.03</v>
      </c>
      <c r="P76" s="40">
        <v>1.5972222222222221E-3</v>
      </c>
      <c r="Q76" s="120"/>
      <c r="R76" s="121"/>
      <c r="S76" s="80">
        <f t="shared" si="468"/>
        <v>7.906805123609721</v>
      </c>
      <c r="T76" s="111"/>
      <c r="U76" s="111"/>
      <c r="V76" s="42">
        <f>(S76/$G75)*100</f>
        <v>110.97410604192358</v>
      </c>
      <c r="W76" s="112"/>
      <c r="X76" s="111"/>
      <c r="Y76" s="81"/>
      <c r="Z76" s="81"/>
      <c r="AA76" s="48"/>
      <c r="AB76">
        <v>2.76E-2</v>
      </c>
      <c r="AC76" s="40">
        <v>1.3310185185185185E-3</v>
      </c>
      <c r="AD76" s="120"/>
      <c r="AE76" s="121"/>
      <c r="AF76" s="80">
        <f t="shared" si="469"/>
        <v>7.2742607137209427</v>
      </c>
      <c r="AG76" s="111"/>
      <c r="AH76" s="111"/>
      <c r="AI76" s="42">
        <f>(AF76/$G75)*100</f>
        <v>102.09617755856968</v>
      </c>
      <c r="AJ76" s="112"/>
      <c r="AK76" s="111"/>
      <c r="AL76" s="81"/>
      <c r="AM76" s="81"/>
      <c r="AN76" s="48"/>
      <c r="AO76">
        <v>2.7699999999999999E-2</v>
      </c>
      <c r="AP76" s="40">
        <v>1.8634259259259261E-3</v>
      </c>
      <c r="AQ76" s="120"/>
      <c r="AR76" s="121"/>
      <c r="AS76" s="80">
        <f t="shared" si="470"/>
        <v>7.3006167307996419</v>
      </c>
      <c r="AT76" s="111"/>
      <c r="AU76" s="111"/>
      <c r="AV76" s="42">
        <f>(AS76/$G75)*100</f>
        <v>102.46609124537609</v>
      </c>
      <c r="AW76" s="112"/>
      <c r="AX76" s="111"/>
      <c r="AY76" s="81"/>
      <c r="AZ76" s="81"/>
      <c r="BA76" s="48"/>
      <c r="BB76">
        <v>2.7799999999999998E-2</v>
      </c>
      <c r="BC76" s="40">
        <v>1.5972222222222221E-3</v>
      </c>
      <c r="BD76" s="120"/>
      <c r="BE76" s="121"/>
      <c r="BF76" s="80">
        <f t="shared" si="473"/>
        <v>7.3269727478783411</v>
      </c>
      <c r="BG76" s="111"/>
      <c r="BH76" s="111"/>
      <c r="BI76" s="42">
        <f>(BF76/$G75)*100</f>
        <v>102.8360049321825</v>
      </c>
      <c r="BJ76" s="112"/>
      <c r="BK76" s="111"/>
      <c r="BL76">
        <v>3.2300000000000002E-2</v>
      </c>
      <c r="BM76" s="40">
        <v>1.3310185185185185E-3</v>
      </c>
      <c r="BN76" s="120"/>
      <c r="BO76" s="121"/>
      <c r="BP76" s="80">
        <f t="shared" si="477"/>
        <v>8.5129935164197992</v>
      </c>
      <c r="BQ76" s="111"/>
      <c r="BR76" s="111"/>
      <c r="BS76" s="42">
        <f>(BP76/$G75)*100</f>
        <v>119.48212083847105</v>
      </c>
      <c r="BT76" s="112"/>
      <c r="BU76" s="111"/>
      <c r="BV76" s="43">
        <v>4.0099999999999997E-2</v>
      </c>
      <c r="BW76" s="44">
        <v>1.0648148148148147E-3</v>
      </c>
      <c r="BX76" s="120"/>
      <c r="BY76" s="121"/>
      <c r="BZ76" s="91">
        <f t="shared" si="481"/>
        <v>10.568762848558325</v>
      </c>
      <c r="CA76" s="111"/>
      <c r="CB76" s="111"/>
      <c r="CC76" s="92">
        <f>(BZ76/$G75)*100</f>
        <v>148.33538840937115</v>
      </c>
      <c r="CD76" s="112"/>
      <c r="CE76" s="111"/>
      <c r="CF76" s="94">
        <v>3.73E-2</v>
      </c>
      <c r="CG76" s="40">
        <v>1.3310185185185185E-3</v>
      </c>
      <c r="CH76" s="120"/>
      <c r="CI76" s="126"/>
      <c r="CJ76" s="91">
        <f t="shared" si="485"/>
        <v>9.8307943703547522</v>
      </c>
      <c r="CK76" s="111"/>
      <c r="CL76" s="111"/>
      <c r="CM76" s="92">
        <f>(CJ76/$G75)*100</f>
        <v>137.97780517879164</v>
      </c>
      <c r="CN76" s="112"/>
      <c r="CO76" s="111"/>
      <c r="CP76">
        <v>2.9100000000000001E-2</v>
      </c>
      <c r="CQ76" s="40">
        <v>1.3310185185185185E-3</v>
      </c>
      <c r="CR76" s="120"/>
      <c r="CS76" s="126"/>
      <c r="CT76" s="80">
        <f t="shared" si="487"/>
        <v>7.6696009699014294</v>
      </c>
      <c r="CU76" s="111"/>
      <c r="CV76" s="111"/>
      <c r="CW76" s="42">
        <f>(CT76/$G75)*100</f>
        <v>107.64488286066587</v>
      </c>
      <c r="CX76" s="112"/>
      <c r="CY76" s="111"/>
      <c r="CZ76">
        <v>2.7400000000000001E-2</v>
      </c>
      <c r="DA76" s="40">
        <v>1.5972222222222221E-3</v>
      </c>
      <c r="DB76" s="120"/>
      <c r="DC76" s="124"/>
      <c r="DD76" s="80">
        <f t="shared" si="490"/>
        <v>7.2215486795635453</v>
      </c>
      <c r="DE76" s="111"/>
      <c r="DF76" s="111"/>
      <c r="DG76" s="42">
        <f>(DD76/$G75)*100</f>
        <v>101.35635018495688</v>
      </c>
      <c r="DH76" s="112"/>
      <c r="DI76" s="111"/>
      <c r="DJ76" s="99">
        <v>4.3E-3</v>
      </c>
      <c r="DK76" s="107">
        <v>3.1944444444444442E-3</v>
      </c>
      <c r="DL76" s="134"/>
      <c r="DM76" s="135"/>
      <c r="DN76" s="97">
        <f t="shared" si="494"/>
        <v>1.13330873438406</v>
      </c>
      <c r="DO76" s="117"/>
      <c r="DP76" s="117"/>
      <c r="DQ76" s="98">
        <f>(DN76/$G75)*100</f>
        <v>15.906288532675713</v>
      </c>
      <c r="DR76" s="118"/>
      <c r="DS76" s="117"/>
      <c r="DT76">
        <v>1.18E-2</v>
      </c>
      <c r="DU76" s="40">
        <v>3.1944444444444442E-3</v>
      </c>
      <c r="DV76" s="114"/>
      <c r="DW76" s="124"/>
      <c r="DX76" s="80">
        <f t="shared" si="498"/>
        <v>3.1100100152864902</v>
      </c>
      <c r="DY76" s="111"/>
      <c r="DZ76" s="111"/>
      <c r="EA76" s="42">
        <f>(DX76/$G75)*100</f>
        <v>43.649815043156607</v>
      </c>
      <c r="EB76" s="112"/>
      <c r="EC76" s="111"/>
      <c r="ED76" s="125"/>
      <c r="EE76" s="125"/>
    </row>
    <row r="77" spans="1:135" x14ac:dyDescent="0.25">
      <c r="A77" s="148"/>
      <c r="B77">
        <v>2.7199999999999998E-2</v>
      </c>
      <c r="C77" s="41">
        <v>1.0648148148148147E-3</v>
      </c>
      <c r="D77" s="114"/>
      <c r="E77" s="124"/>
      <c r="F77" s="80">
        <f t="shared" si="466"/>
        <v>7.1688366454061461</v>
      </c>
      <c r="G77" s="111"/>
      <c r="H77" s="111"/>
      <c r="I77" s="42">
        <f t="shared" si="467"/>
        <v>100</v>
      </c>
      <c r="J77" s="112"/>
      <c r="K77" s="111"/>
      <c r="L77" s="80"/>
      <c r="M77" s="81"/>
      <c r="N77" s="48"/>
      <c r="O77">
        <v>3.1099999999999999E-2</v>
      </c>
      <c r="P77" s="40">
        <v>1.5972222222222221E-3</v>
      </c>
      <c r="Q77" s="120"/>
      <c r="R77" s="121"/>
      <c r="S77" s="80">
        <f t="shared" si="468"/>
        <v>8.1967213114754109</v>
      </c>
      <c r="T77" s="111"/>
      <c r="U77" s="111"/>
      <c r="V77" s="42">
        <f>(S77/$G75)*100</f>
        <v>115.04315659679412</v>
      </c>
      <c r="W77" s="112"/>
      <c r="X77" s="111"/>
      <c r="Y77" s="81"/>
      <c r="Z77" s="81"/>
      <c r="AA77" s="48"/>
      <c r="AB77">
        <v>2.7199999999999998E-2</v>
      </c>
      <c r="AC77" s="40">
        <v>1.3310185185185185E-3</v>
      </c>
      <c r="AD77" s="120"/>
      <c r="AE77" s="121"/>
      <c r="AF77" s="80">
        <f t="shared" si="469"/>
        <v>7.1688366454061461</v>
      </c>
      <c r="AG77" s="111"/>
      <c r="AH77" s="111"/>
      <c r="AI77" s="42">
        <f>(AF77/$G75)*100</f>
        <v>100.61652281134403</v>
      </c>
      <c r="AJ77" s="112"/>
      <c r="AK77" s="111"/>
      <c r="AL77" s="81"/>
      <c r="AM77" s="81"/>
      <c r="AN77" s="48"/>
      <c r="AO77">
        <v>2.6599999999999999E-2</v>
      </c>
      <c r="AP77" s="40">
        <v>1.8634259259259261E-3</v>
      </c>
      <c r="AQ77" s="120"/>
      <c r="AR77" s="121"/>
      <c r="AS77" s="80">
        <f t="shared" si="470"/>
        <v>7.010700542933952</v>
      </c>
      <c r="AT77" s="111"/>
      <c r="AU77" s="111"/>
      <c r="AV77" s="42">
        <f>(AS77/$G75)*100</f>
        <v>98.397040690505563</v>
      </c>
      <c r="AW77" s="112"/>
      <c r="AX77" s="111"/>
      <c r="AY77" s="81"/>
      <c r="AZ77" s="81"/>
      <c r="BA77" s="48"/>
      <c r="BB77">
        <v>2.8799999999999999E-2</v>
      </c>
      <c r="BC77" s="40">
        <v>1.5972222222222221E-3</v>
      </c>
      <c r="BD77" s="120"/>
      <c r="BE77" s="121"/>
      <c r="BF77" s="80">
        <f t="shared" si="473"/>
        <v>7.5905329186653319</v>
      </c>
      <c r="BG77" s="111"/>
      <c r="BH77" s="111"/>
      <c r="BI77" s="42">
        <f>(BF77/$G75)*100</f>
        <v>106.53514180024663</v>
      </c>
      <c r="BJ77" s="112"/>
      <c r="BK77" s="111"/>
      <c r="BL77">
        <v>3.2000000000000001E-2</v>
      </c>
      <c r="BM77" s="40">
        <v>1.3310185185185185E-3</v>
      </c>
      <c r="BN77" s="120"/>
      <c r="BO77" s="121"/>
      <c r="BP77" s="80">
        <f t="shared" si="477"/>
        <v>8.4339254651837017</v>
      </c>
      <c r="BQ77" s="111"/>
      <c r="BR77" s="111"/>
      <c r="BS77" s="42">
        <f>(BP77/$G75)*100</f>
        <v>118.37237977805182</v>
      </c>
      <c r="BT77" s="112"/>
      <c r="BU77" s="111"/>
      <c r="BV77">
        <v>3.5999999999999997E-2</v>
      </c>
      <c r="BW77" s="44">
        <v>1.0648148148148147E-3</v>
      </c>
      <c r="BX77" s="120"/>
      <c r="BY77" s="121"/>
      <c r="BZ77" s="80">
        <f t="shared" si="481"/>
        <v>9.4881661483316631</v>
      </c>
      <c r="CA77" s="111"/>
      <c r="CB77" s="111"/>
      <c r="CC77" s="42">
        <f>(BZ77/$G75)*100</f>
        <v>133.16892725030826</v>
      </c>
      <c r="CD77" s="112"/>
      <c r="CE77" s="111"/>
      <c r="CF77" s="46">
        <v>3.5099999999999999E-2</v>
      </c>
      <c r="CG77" s="40">
        <v>1.3310185185185185E-3</v>
      </c>
      <c r="CH77" s="120"/>
      <c r="CI77" s="126"/>
      <c r="CJ77" s="80">
        <f t="shared" si="485"/>
        <v>9.2509619946233723</v>
      </c>
      <c r="CK77" s="111"/>
      <c r="CL77" s="111"/>
      <c r="CM77" s="42">
        <f>(CJ77/$G75)*100</f>
        <v>129.83970406905055</v>
      </c>
      <c r="CN77" s="112"/>
      <c r="CO77" s="111"/>
      <c r="CP77">
        <v>2.9000000000000001E-2</v>
      </c>
      <c r="CQ77" s="40">
        <v>1.3310185185185185E-3</v>
      </c>
      <c r="CR77" s="120"/>
      <c r="CS77" s="126"/>
      <c r="CT77" s="80">
        <f t="shared" si="487"/>
        <v>7.6432449528227293</v>
      </c>
      <c r="CU77" s="111"/>
      <c r="CV77" s="111"/>
      <c r="CW77" s="42">
        <f>(CT77/$G75)*100</f>
        <v>107.27496917385943</v>
      </c>
      <c r="CX77" s="112"/>
      <c r="CY77" s="111"/>
      <c r="CZ77">
        <v>2.58E-2</v>
      </c>
      <c r="DA77" s="40">
        <v>1.5972222222222221E-3</v>
      </c>
      <c r="DB77" s="120"/>
      <c r="DC77" s="124"/>
      <c r="DD77" s="80">
        <f t="shared" si="490"/>
        <v>6.7998524063043595</v>
      </c>
      <c r="DE77" s="111"/>
      <c r="DF77" s="111"/>
      <c r="DG77" s="42">
        <f>(DD77/$G75)*100</f>
        <v>95.437731196054258</v>
      </c>
      <c r="DH77" s="112"/>
      <c r="DI77" s="111"/>
      <c r="DJ77" s="99">
        <v>7.1999999999999998E-3</v>
      </c>
      <c r="DK77" s="107">
        <v>3.1944444444444442E-3</v>
      </c>
      <c r="DL77" s="134"/>
      <c r="DM77" s="135"/>
      <c r="DN77" s="97">
        <f t="shared" si="494"/>
        <v>1.897633229666333</v>
      </c>
      <c r="DO77" s="117"/>
      <c r="DP77" s="117"/>
      <c r="DQ77" s="98">
        <f>(DN77/$G75)*100</f>
        <v>26.633785450061659</v>
      </c>
      <c r="DR77" s="118"/>
      <c r="DS77" s="117"/>
      <c r="DT77">
        <v>1.17E-2</v>
      </c>
      <c r="DU77" s="40">
        <v>3.1944444444444442E-3</v>
      </c>
      <c r="DV77" s="114"/>
      <c r="DW77" s="124"/>
      <c r="DX77" s="80">
        <f t="shared" si="498"/>
        <v>3.0836539982077911</v>
      </c>
      <c r="DY77" s="111"/>
      <c r="DZ77" s="111"/>
      <c r="EA77" s="42">
        <f>(DX77/$G75)*100</f>
        <v>43.279901356350194</v>
      </c>
      <c r="EB77" s="112"/>
      <c r="EC77" s="111"/>
      <c r="ED77" s="125"/>
      <c r="EE77" s="125"/>
    </row>
    <row r="78" spans="1:135" x14ac:dyDescent="0.25">
      <c r="A78" s="152" t="s">
        <v>22</v>
      </c>
      <c r="B78">
        <v>5.1000000000000004E-3</v>
      </c>
      <c r="C78" s="37">
        <v>4.2592592592592595E-3</v>
      </c>
      <c r="D78" s="114">
        <f>AVERAGE(B78,B79,B80)</f>
        <v>5.1666666666666666E-3</v>
      </c>
      <c r="E78" s="124">
        <f>_xlfn.STDEV.S(B78:B80)</f>
        <v>3.055050463303892E-4</v>
      </c>
      <c r="F78" s="80">
        <f t="shared" si="466"/>
        <v>1.3441568710136527</v>
      </c>
      <c r="G78" s="111">
        <f>AVERAGE(F78:F80)</f>
        <v>1.3617275490661183</v>
      </c>
      <c r="H78" s="111">
        <f>_xlfn.STDEV.S(F78:F80)</f>
        <v>8.0518962187124857E-2</v>
      </c>
      <c r="I78" s="42">
        <f t="shared" si="467"/>
        <v>100</v>
      </c>
      <c r="J78" s="112">
        <f>AVERAGE(I78:I79)</f>
        <v>100</v>
      </c>
      <c r="K78" s="111">
        <f>_xlfn.STDEV.S(I78:I79)</f>
        <v>0</v>
      </c>
      <c r="L78" s="80"/>
      <c r="M78" s="81"/>
      <c r="N78" s="48"/>
      <c r="O78">
        <v>5.0000000000000001E-3</v>
      </c>
      <c r="P78" s="37">
        <v>6.9212962962962969E-3</v>
      </c>
      <c r="Q78" s="120">
        <f>AVERAGE(O78,O79)</f>
        <v>4.8000000000000004E-3</v>
      </c>
      <c r="R78" s="121">
        <f>_xlfn.STDEV.S(O78:O79)</f>
        <v>2.8284271247461918E-4</v>
      </c>
      <c r="S78" s="80">
        <f t="shared" si="468"/>
        <v>1.3178008539349535</v>
      </c>
      <c r="T78" s="111">
        <f>AVERAGE(S78:S79)</f>
        <v>1.2650888197775552</v>
      </c>
      <c r="U78" s="111">
        <f>_xlfn.STDEV.S(S78:S79)</f>
        <v>7.454607360566641E-2</v>
      </c>
      <c r="V78" s="42">
        <f>(S78/$G78)*100</f>
        <v>96.774193548387117</v>
      </c>
      <c r="W78" s="112">
        <f>AVERAGE(V78:V79)</f>
        <v>92.903225806451616</v>
      </c>
      <c r="X78" s="111">
        <f>_xlfn.STDEV.S(V78:V79)</f>
        <v>5.4743750801539317</v>
      </c>
      <c r="Y78" s="81"/>
      <c r="Z78" s="81"/>
      <c r="AA78" s="48"/>
      <c r="AB78">
        <v>5.0000000000000001E-3</v>
      </c>
      <c r="AC78" s="37">
        <v>6.3888888888888884E-3</v>
      </c>
      <c r="AD78" s="120">
        <f>AVERAGE(AB78,AB79)</f>
        <v>5.0500000000000007E-3</v>
      </c>
      <c r="AE78" s="121">
        <f>_xlfn.STDEV.S(AB78:AB79)</f>
        <v>7.0710678118654944E-5</v>
      </c>
      <c r="AF78" s="80">
        <f t="shared" si="469"/>
        <v>1.3178008539349535</v>
      </c>
      <c r="AG78" s="111">
        <f>AVERAGE(AF78:AF79)</f>
        <v>1.3309788624743031</v>
      </c>
      <c r="AH78" s="111">
        <f>_xlfn.STDEV.S(AF78:AF79)</f>
        <v>1.8636518401416641E-2</v>
      </c>
      <c r="AI78" s="42">
        <f>(AF78/$G78)*100</f>
        <v>96.774193548387117</v>
      </c>
      <c r="AJ78" s="112">
        <f>AVERAGE(AI78:AI79)</f>
        <v>97.741935483871003</v>
      </c>
      <c r="AK78" s="111">
        <f>_xlfn.STDEV.S(AI78:AI79)</f>
        <v>1.3685937700384905</v>
      </c>
      <c r="AL78" s="81"/>
      <c r="AM78" s="81"/>
      <c r="AN78" s="48"/>
      <c r="AO78" s="38">
        <v>8.3000000000000001E-3</v>
      </c>
      <c r="AP78" s="37">
        <v>3.4606481481481485E-3</v>
      </c>
      <c r="AQ78" s="120">
        <f>AVERAGE(AO79,AO80)</f>
        <v>5.7999999999999996E-3</v>
      </c>
      <c r="AR78" s="121">
        <f>_xlfn.STDEV.S(AO79:AO80)</f>
        <v>4.2426406871192898E-4</v>
      </c>
      <c r="AS78" s="91">
        <f t="shared" si="470"/>
        <v>2.1875494175320225</v>
      </c>
      <c r="AT78" s="111">
        <f>AVERAGE(AS79:AS80)</f>
        <v>1.528648990564546</v>
      </c>
      <c r="AU78" s="111">
        <f>_xlfn.STDEV.S(AS79:AS80)</f>
        <v>0.11181911040849954</v>
      </c>
      <c r="AV78" s="92">
        <f>(AS78/$G78)*100</f>
        <v>160.64516129032259</v>
      </c>
      <c r="AW78" s="112">
        <f>AVERAGE(AV79:AV80)</f>
        <v>112.25806451612905</v>
      </c>
      <c r="AX78" s="111">
        <f>_xlfn.STDEV.S(AV79:AV80)</f>
        <v>8.2115626202308825</v>
      </c>
      <c r="AY78" s="81"/>
      <c r="AZ78" s="81"/>
      <c r="BA78" s="48"/>
      <c r="BB78">
        <v>5.7000000000000002E-3</v>
      </c>
      <c r="BC78" s="37">
        <v>6.9212962962962969E-3</v>
      </c>
      <c r="BD78" s="120">
        <f>AVERAGE(BB78,BB80)</f>
        <v>5.6500000000000005E-3</v>
      </c>
      <c r="BE78" s="121">
        <f>_xlfn.STDEV.S(BB78,BB80)</f>
        <v>7.0710678118654944E-5</v>
      </c>
      <c r="BF78" s="80">
        <f t="shared" si="473"/>
        <v>1.502292973485847</v>
      </c>
      <c r="BG78" s="111">
        <f>AVERAGE(BF78,BF80)</f>
        <v>1.4891149649464972</v>
      </c>
      <c r="BH78" s="111">
        <f>_xlfn.STDEV.S(BF78,BF80)</f>
        <v>1.86365184014168E-2</v>
      </c>
      <c r="BI78" s="42">
        <f>(BF78/$G78)*100</f>
        <v>110.32258064516131</v>
      </c>
      <c r="BJ78" s="112">
        <f>AVERAGE(BI78,BI80)</f>
        <v>109.35483870967744</v>
      </c>
      <c r="BK78" s="111">
        <f>_xlfn.STDEV.S(BI78,BI80)</f>
        <v>1.3685937700384803</v>
      </c>
      <c r="BL78" s="99">
        <v>4.7999999999999996E-3</v>
      </c>
      <c r="BM78" s="96">
        <v>6.9212962962962969E-3</v>
      </c>
      <c r="BN78" s="131">
        <f t="shared" ref="BN78" si="521">AVERAGE(BL78,BL79,BL80)</f>
        <v>4.7666666666666664E-3</v>
      </c>
      <c r="BO78" s="129">
        <f t="shared" ref="BO78" si="522">_xlfn.STDEV.S(BL78:BL80)</f>
        <v>1.527525231651946E-4</v>
      </c>
      <c r="BP78" s="97">
        <f t="shared" si="477"/>
        <v>1.2650888197775552</v>
      </c>
      <c r="BQ78" s="117">
        <f>AVERAGE(BP78:BP80)</f>
        <v>1.2563034807513223</v>
      </c>
      <c r="BR78" s="117">
        <f>_xlfn.STDEV.S(BP78:BP80)</f>
        <v>4.0259481093562491E-2</v>
      </c>
      <c r="BS78" s="98">
        <f>(BP78/$G78)*100</f>
        <v>92.90322580645163</v>
      </c>
      <c r="BT78" s="118">
        <f>AVERAGE(BS78:BS80)</f>
        <v>92.258064516129039</v>
      </c>
      <c r="BU78" s="117">
        <f t="shared" ref="BU78" si="523">_xlfn.STDEV.S(BS78:BS80)</f>
        <v>2.956500448358617</v>
      </c>
      <c r="BV78">
        <v>6.4000000000000003E-3</v>
      </c>
      <c r="BW78" s="37">
        <v>6.9212962962962969E-3</v>
      </c>
      <c r="BX78" s="120">
        <f t="shared" ref="BX78" si="524">AVERAGE(BV78,BV79,BV80)</f>
        <v>6.1999999999999998E-3</v>
      </c>
      <c r="BY78" s="121">
        <f t="shared" ref="BY78" si="525">_xlfn.STDEV.S(BV78:BV80)</f>
        <v>3.4641016151377589E-4</v>
      </c>
      <c r="BZ78" s="80">
        <f t="shared" si="481"/>
        <v>1.6867850930367403</v>
      </c>
      <c r="CA78" s="111">
        <f>AVERAGE(BZ78:BZ80)</f>
        <v>1.6340730588793422</v>
      </c>
      <c r="CB78" s="111">
        <f>_xlfn.STDEV.S(BZ78:BZ80)</f>
        <v>9.1299921330919645E-2</v>
      </c>
      <c r="CC78" s="42">
        <f>(BZ78/$G78)*100</f>
        <v>123.87096774193552</v>
      </c>
      <c r="CD78" s="112">
        <f>AVERAGE(CC78:CC80)</f>
        <v>120.00000000000004</v>
      </c>
      <c r="CE78" s="111">
        <f t="shared" ref="CE78" si="526">_xlfn.STDEV.S(CC78:CC80)</f>
        <v>6.704712803492435</v>
      </c>
      <c r="CF78">
        <v>6.0000000000000001E-3</v>
      </c>
      <c r="CG78" s="128">
        <v>6.9212962962962969E-3</v>
      </c>
      <c r="CH78" s="120">
        <f t="shared" ref="CH78" si="527">AVERAGE(CF78,CF79,CF80)</f>
        <v>5.7666666666666665E-3</v>
      </c>
      <c r="CI78" s="126">
        <f t="shared" ref="CI78" si="528">_xlfn.STDEV.S(CF78:CF80)</f>
        <v>2.5166114784235856E-4</v>
      </c>
      <c r="CJ78" s="80">
        <f t="shared" si="485"/>
        <v>1.5813610247219441</v>
      </c>
      <c r="CK78" s="111">
        <f>AVERAGE(CJ78:CJ80)</f>
        <v>1.519863651538313</v>
      </c>
      <c r="CL78" s="111">
        <f>_xlfn.STDEV.S(CJ78:CJ80)</f>
        <v>6.632785510578211E-2</v>
      </c>
      <c r="CM78" s="42">
        <f>(CJ78/$G78)*100</f>
        <v>116.12903225806454</v>
      </c>
      <c r="CN78" s="112">
        <f>AVERAGE(CM78:CM80)</f>
        <v>111.61290322580646</v>
      </c>
      <c r="CO78" s="111">
        <f t="shared" ref="CO78" si="529">_xlfn.STDEV.S(CM78:CM80)</f>
        <v>4.870860925981134</v>
      </c>
      <c r="CP78">
        <v>5.7000000000000002E-3</v>
      </c>
      <c r="CQ78" s="128">
        <v>6.4930555555555549E-3</v>
      </c>
      <c r="CR78" s="120">
        <f t="shared" ref="CR78" si="530">AVERAGE(CP78,CP79,CP80)</f>
        <v>5.5666666666666668E-3</v>
      </c>
      <c r="CS78" s="126">
        <f t="shared" ref="CS78" si="531">_xlfn.STDEV.S(CP78:CP80)</f>
        <v>3.2145502536643189E-4</v>
      </c>
      <c r="CT78" s="80">
        <f t="shared" si="487"/>
        <v>1.502292973485847</v>
      </c>
      <c r="CU78" s="111">
        <f>AVERAGE(CT78:CT80)</f>
        <v>1.4671516173809149</v>
      </c>
      <c r="CV78" s="111">
        <f>_xlfn.STDEV.S(CT78:CT80)</f>
        <v>8.4722741385913181E-2</v>
      </c>
      <c r="CW78" s="42">
        <f>(CT78/$G78)*100</f>
        <v>110.32258064516131</v>
      </c>
      <c r="CX78" s="112">
        <f>AVERAGE(CW78:CW80)</f>
        <v>107.74193548387099</v>
      </c>
      <c r="CY78" s="111">
        <f t="shared" ref="CY78" si="532">_xlfn.STDEV.S(CW78:CW80)</f>
        <v>6.2217101683825415</v>
      </c>
      <c r="CZ78">
        <v>3.3E-3</v>
      </c>
      <c r="DA78" s="128">
        <v>6.9212962962962969E-3</v>
      </c>
      <c r="DB78" s="120">
        <f t="shared" ref="DB78" si="533">AVERAGE(CZ78,CZ79,CZ80)</f>
        <v>3.1333333333333335E-3</v>
      </c>
      <c r="DC78" s="124">
        <f t="shared" ref="DC78" si="534">_xlfn.STDEV.S(CZ78:CZ80)</f>
        <v>2.0816659994661341E-4</v>
      </c>
      <c r="DD78" s="80">
        <f t="shared" si="490"/>
        <v>0.86974856359706931</v>
      </c>
      <c r="DE78" s="111">
        <f>AVERAGE(DD78:DD80)</f>
        <v>0.82582186846590411</v>
      </c>
      <c r="DF78" s="111">
        <f>_xlfn.STDEV.S(DD78:DD80)</f>
        <v>5.4864424634076578E-2</v>
      </c>
      <c r="DG78" s="42">
        <f>(DD78/$G78)*100</f>
        <v>63.870967741935502</v>
      </c>
      <c r="DH78" s="112">
        <f>AVERAGE(DG78:DG80)</f>
        <v>60.645161290322598</v>
      </c>
      <c r="DI78" s="111">
        <f t="shared" ref="DI78" si="535">_xlfn.STDEV.S(DG78:DG80)</f>
        <v>4.0290309667086479</v>
      </c>
      <c r="DJ78">
        <v>5.9999999999999995E-4</v>
      </c>
      <c r="DK78" s="128">
        <v>6.9212962962962969E-3</v>
      </c>
      <c r="DL78" s="114">
        <f t="shared" ref="DL78" si="536">AVERAGE(DJ78,DJ79,DJ80)</f>
        <v>5.0000000000000001E-4</v>
      </c>
      <c r="DM78" s="124">
        <f t="shared" ref="DM78" si="537">_xlfn.STDEV.S(DJ78:DJ80)</f>
        <v>9.9999999999999964E-5</v>
      </c>
      <c r="DN78" s="80">
        <f t="shared" si="494"/>
        <v>0.1581361024721944</v>
      </c>
      <c r="DO78" s="111">
        <f>AVERAGE(DN78:DN80)</f>
        <v>0.13178008539349534</v>
      </c>
      <c r="DP78" s="111">
        <f>_xlfn.STDEV.S(DN78:DN80)</f>
        <v>2.6356017078698984E-2</v>
      </c>
      <c r="DQ78" s="42">
        <f>(DN78/$G78)*100</f>
        <v>11.612903225806454</v>
      </c>
      <c r="DR78" s="112">
        <f>AVERAGE(DQ78:DQ80)</f>
        <v>9.6774193548387117</v>
      </c>
      <c r="DS78" s="111">
        <f t="shared" ref="DS78" si="538">_xlfn.STDEV.S(DQ78:DQ80)</f>
        <v>1.9354838709677353</v>
      </c>
      <c r="DT78">
        <v>0</v>
      </c>
      <c r="DU78" s="37">
        <v>6.9212962962962969E-3</v>
      </c>
      <c r="DV78" s="114">
        <f t="shared" ref="DV78" si="539">AVERAGE(DT78,DT79,DT80)</f>
        <v>0</v>
      </c>
      <c r="DW78" s="124">
        <f t="shared" ref="DW78" si="540">_xlfn.STDEV.S(DT78:DT80)</f>
        <v>0</v>
      </c>
      <c r="DX78" s="80">
        <f t="shared" si="498"/>
        <v>0</v>
      </c>
      <c r="DY78" s="111">
        <f>AVERAGE(DX78:DX80)</f>
        <v>0</v>
      </c>
      <c r="DZ78" s="111">
        <f>_xlfn.STDEV.S(DX78:DX80)</f>
        <v>0</v>
      </c>
      <c r="EA78" s="42">
        <f>(DX78/$G78)*100</f>
        <v>0</v>
      </c>
      <c r="EB78" s="112">
        <f>AVERAGE(EA78:EA80)</f>
        <v>0</v>
      </c>
      <c r="EC78" s="111">
        <f t="shared" ref="EC78" si="541">_xlfn.STDEV.S(EA78:EA80)</f>
        <v>0</v>
      </c>
      <c r="ED78" s="125"/>
      <c r="EE78" s="125"/>
    </row>
    <row r="79" spans="1:135" x14ac:dyDescent="0.25">
      <c r="A79" s="152"/>
      <c r="B79">
        <v>5.4999999999999997E-3</v>
      </c>
      <c r="C79" s="37">
        <v>4.2592592592592595E-3</v>
      </c>
      <c r="D79" s="114"/>
      <c r="E79" s="124"/>
      <c r="F79" s="80">
        <f t="shared" si="466"/>
        <v>1.4495809393284487</v>
      </c>
      <c r="G79" s="111"/>
      <c r="H79" s="111"/>
      <c r="I79" s="42">
        <f t="shared" si="467"/>
        <v>100</v>
      </c>
      <c r="J79" s="112"/>
      <c r="K79" s="111"/>
      <c r="L79" s="80"/>
      <c r="M79" s="81"/>
      <c r="N79" s="48"/>
      <c r="O79">
        <v>4.5999999999999999E-3</v>
      </c>
      <c r="P79" s="37">
        <v>6.9212962962962969E-3</v>
      </c>
      <c r="Q79" s="120"/>
      <c r="R79" s="121"/>
      <c r="S79" s="80">
        <f t="shared" si="468"/>
        <v>1.212376785620157</v>
      </c>
      <c r="T79" s="111"/>
      <c r="U79" s="111"/>
      <c r="V79" s="42">
        <f>(S79/$G78)*100</f>
        <v>89.032258064516128</v>
      </c>
      <c r="W79" s="112"/>
      <c r="X79" s="111"/>
      <c r="Y79" s="81"/>
      <c r="Z79" s="81"/>
      <c r="AA79" s="48"/>
      <c r="AB79">
        <v>5.1000000000000004E-3</v>
      </c>
      <c r="AC79" s="37">
        <v>6.3888888888888884E-3</v>
      </c>
      <c r="AD79" s="120"/>
      <c r="AE79" s="121"/>
      <c r="AF79" s="80">
        <f t="shared" si="469"/>
        <v>1.3441568710136527</v>
      </c>
      <c r="AG79" s="111"/>
      <c r="AH79" s="111"/>
      <c r="AI79" s="42">
        <f>(AF79/$G78)*100</f>
        <v>98.709677419354875</v>
      </c>
      <c r="AJ79" s="112"/>
      <c r="AK79" s="111"/>
      <c r="AL79" s="81"/>
      <c r="AM79" s="81"/>
      <c r="AN79" s="48"/>
      <c r="AO79">
        <v>6.1000000000000004E-3</v>
      </c>
      <c r="AP79" s="37">
        <v>3.4606481481481485E-3</v>
      </c>
      <c r="AQ79" s="120"/>
      <c r="AR79" s="121"/>
      <c r="AS79" s="80">
        <f t="shared" si="470"/>
        <v>1.6077170418006432</v>
      </c>
      <c r="AT79" s="111"/>
      <c r="AU79" s="111"/>
      <c r="AV79" s="42">
        <f>(AS79/$G78)*100</f>
        <v>118.06451612903228</v>
      </c>
      <c r="AW79" s="112"/>
      <c r="AX79" s="111"/>
      <c r="AY79" s="81"/>
      <c r="AZ79" s="81"/>
      <c r="BA79" s="48"/>
      <c r="BB79" s="43">
        <v>4.7000000000000002E-3</v>
      </c>
      <c r="BC79" s="37"/>
      <c r="BD79" s="120"/>
      <c r="BE79" s="121"/>
      <c r="BF79" s="91">
        <f t="shared" si="473"/>
        <v>1.2387328026988562</v>
      </c>
      <c r="BG79" s="111"/>
      <c r="BH79" s="111"/>
      <c r="BI79" s="92">
        <f>(BF79/$G78)*100</f>
        <v>90.967741935483886</v>
      </c>
      <c r="BJ79" s="112"/>
      <c r="BK79" s="111"/>
      <c r="BL79" s="99">
        <v>4.8999999999999998E-3</v>
      </c>
      <c r="BM79" s="96"/>
      <c r="BN79" s="131"/>
      <c r="BO79" s="129"/>
      <c r="BP79" s="97">
        <f t="shared" si="477"/>
        <v>1.2914448368562543</v>
      </c>
      <c r="BQ79" s="117"/>
      <c r="BR79" s="117"/>
      <c r="BS79" s="98">
        <f>(BP79/$G78)*100</f>
        <v>94.838709677419374</v>
      </c>
      <c r="BT79" s="118"/>
      <c r="BU79" s="117"/>
      <c r="BV79">
        <v>6.4000000000000003E-3</v>
      </c>
      <c r="BW79" s="37"/>
      <c r="BX79" s="120"/>
      <c r="BY79" s="121"/>
      <c r="BZ79" s="80">
        <f t="shared" si="481"/>
        <v>1.6867850930367403</v>
      </c>
      <c r="CA79" s="111"/>
      <c r="CB79" s="111"/>
      <c r="CC79" s="42">
        <f>(BZ79/$G78)*100</f>
        <v>123.87096774193552</v>
      </c>
      <c r="CD79" s="112"/>
      <c r="CE79" s="111"/>
      <c r="CF79">
        <v>5.7999999999999996E-3</v>
      </c>
      <c r="CG79" s="128"/>
      <c r="CH79" s="120"/>
      <c r="CI79" s="126"/>
      <c r="CJ79" s="80">
        <f t="shared" si="485"/>
        <v>1.528648990564546</v>
      </c>
      <c r="CK79" s="111"/>
      <c r="CL79" s="111"/>
      <c r="CM79" s="42">
        <f>(CJ79/$G78)*100</f>
        <v>112.25806451612905</v>
      </c>
      <c r="CN79" s="112"/>
      <c r="CO79" s="111"/>
      <c r="CP79">
        <v>5.1999999999999998E-3</v>
      </c>
      <c r="CQ79" s="128"/>
      <c r="CR79" s="120"/>
      <c r="CS79" s="126"/>
      <c r="CT79" s="80">
        <f t="shared" si="487"/>
        <v>1.3705128880923516</v>
      </c>
      <c r="CU79" s="111"/>
      <c r="CV79" s="111"/>
      <c r="CW79" s="42">
        <f>(CT79/$G78)*100</f>
        <v>100.64516129032262</v>
      </c>
      <c r="CX79" s="112"/>
      <c r="CY79" s="111"/>
      <c r="CZ79">
        <v>3.2000000000000002E-3</v>
      </c>
      <c r="DA79" s="128"/>
      <c r="DB79" s="120"/>
      <c r="DC79" s="124"/>
      <c r="DD79" s="80">
        <f t="shared" si="490"/>
        <v>0.84339254651837015</v>
      </c>
      <c r="DE79" s="111"/>
      <c r="DF79" s="111"/>
      <c r="DG79" s="42">
        <f>(DD79/$G78)*100</f>
        <v>61.935483870967758</v>
      </c>
      <c r="DH79" s="112"/>
      <c r="DI79" s="111"/>
      <c r="DJ79">
        <v>4.0000000000000002E-4</v>
      </c>
      <c r="DK79" s="128"/>
      <c r="DL79" s="114"/>
      <c r="DM79" s="124"/>
      <c r="DN79" s="80">
        <f t="shared" si="494"/>
        <v>0.10542406831479627</v>
      </c>
      <c r="DO79" s="111"/>
      <c r="DP79" s="111"/>
      <c r="DQ79" s="42">
        <f>(DN79/$G78)*100</f>
        <v>7.7419354838709697</v>
      </c>
      <c r="DR79" s="112"/>
      <c r="DS79" s="111"/>
      <c r="DT79">
        <v>0</v>
      </c>
      <c r="DU79" s="37">
        <v>6.9212962962962969E-3</v>
      </c>
      <c r="DV79" s="114"/>
      <c r="DW79" s="124"/>
      <c r="DX79" s="80">
        <f t="shared" si="498"/>
        <v>0</v>
      </c>
      <c r="DY79" s="111"/>
      <c r="DZ79" s="111"/>
      <c r="EA79" s="42">
        <f>(DX79/$G78)*100</f>
        <v>0</v>
      </c>
      <c r="EB79" s="112"/>
      <c r="EC79" s="111"/>
      <c r="ED79" s="125"/>
      <c r="EE79" s="125"/>
    </row>
    <row r="80" spans="1:135" x14ac:dyDescent="0.25">
      <c r="A80" s="152"/>
      <c r="B80">
        <v>4.8999999999999998E-3</v>
      </c>
      <c r="C80" s="37">
        <v>4.2592592592592595E-3</v>
      </c>
      <c r="D80" s="114"/>
      <c r="E80" s="124"/>
      <c r="F80" s="80">
        <f t="shared" si="466"/>
        <v>1.2914448368562543</v>
      </c>
      <c r="G80" s="111"/>
      <c r="H80" s="111"/>
      <c r="I80" s="42">
        <f t="shared" si="467"/>
        <v>100</v>
      </c>
      <c r="J80" s="112"/>
      <c r="K80" s="111"/>
      <c r="L80" s="80"/>
      <c r="M80" s="81"/>
      <c r="N80" s="48"/>
      <c r="O80" s="43">
        <v>4.1999999999999997E-3</v>
      </c>
      <c r="P80" s="37">
        <v>6.9212962962962969E-3</v>
      </c>
      <c r="Q80" s="120"/>
      <c r="R80" s="121"/>
      <c r="S80" s="91">
        <f t="shared" si="468"/>
        <v>1.1069527173053608</v>
      </c>
      <c r="T80" s="111"/>
      <c r="U80" s="111"/>
      <c r="V80" s="92">
        <f>(S80/$G78)*100</f>
        <v>81.290322580645167</v>
      </c>
      <c r="W80" s="112"/>
      <c r="X80" s="111"/>
      <c r="Y80" s="81"/>
      <c r="Z80" s="81"/>
      <c r="AA80" s="48"/>
      <c r="AB80" s="43">
        <v>4.1999999999999997E-3</v>
      </c>
      <c r="AC80" s="37">
        <v>6.3888888888888884E-3</v>
      </c>
      <c r="AD80" s="120"/>
      <c r="AE80" s="121"/>
      <c r="AF80" s="91">
        <f t="shared" si="469"/>
        <v>1.1069527173053608</v>
      </c>
      <c r="AG80" s="111"/>
      <c r="AH80" s="111"/>
      <c r="AI80" s="92">
        <f>(AF80/$G78)*100</f>
        <v>81.290322580645167</v>
      </c>
      <c r="AJ80" s="112"/>
      <c r="AK80" s="111"/>
      <c r="AL80" s="81"/>
      <c r="AM80" s="81"/>
      <c r="AN80" s="48"/>
      <c r="AO80">
        <v>5.4999999999999997E-3</v>
      </c>
      <c r="AP80" s="37">
        <v>3.4606481481481485E-3</v>
      </c>
      <c r="AQ80" s="120"/>
      <c r="AR80" s="121"/>
      <c r="AS80" s="80">
        <f t="shared" si="470"/>
        <v>1.4495809393284487</v>
      </c>
      <c r="AT80" s="111"/>
      <c r="AU80" s="111"/>
      <c r="AV80" s="42">
        <f>(AS80/$G78)*100</f>
        <v>106.45161290322582</v>
      </c>
      <c r="AW80" s="112"/>
      <c r="AX80" s="111"/>
      <c r="AY80" s="81"/>
      <c r="AZ80" s="81"/>
      <c r="BA80" s="48"/>
      <c r="BB80">
        <v>5.5999999999999999E-3</v>
      </c>
      <c r="BC80" s="37"/>
      <c r="BD80" s="120"/>
      <c r="BE80" s="121"/>
      <c r="BF80" s="80">
        <f t="shared" si="473"/>
        <v>1.4759369564071476</v>
      </c>
      <c r="BG80" s="111"/>
      <c r="BH80" s="111"/>
      <c r="BI80" s="42">
        <f>(BF80/$G78)*100</f>
        <v>108.38709677419357</v>
      </c>
      <c r="BJ80" s="112"/>
      <c r="BK80" s="111"/>
      <c r="BL80" s="99">
        <v>4.5999999999999999E-3</v>
      </c>
      <c r="BM80" s="96"/>
      <c r="BN80" s="131"/>
      <c r="BO80" s="129"/>
      <c r="BP80" s="97">
        <f t="shared" si="477"/>
        <v>1.212376785620157</v>
      </c>
      <c r="BQ80" s="117"/>
      <c r="BR80" s="117"/>
      <c r="BS80" s="98">
        <f>(BP80/$G78)*100</f>
        <v>89.032258064516128</v>
      </c>
      <c r="BT80" s="118"/>
      <c r="BU80" s="117"/>
      <c r="BV80">
        <v>5.7999999999999996E-3</v>
      </c>
      <c r="BW80" s="37"/>
      <c r="BX80" s="120"/>
      <c r="BY80" s="121"/>
      <c r="BZ80" s="80">
        <f t="shared" si="481"/>
        <v>1.528648990564546</v>
      </c>
      <c r="CA80" s="111"/>
      <c r="CB80" s="111"/>
      <c r="CC80" s="42">
        <f>(BZ80/$G78)*100</f>
        <v>112.25806451612905</v>
      </c>
      <c r="CD80" s="112"/>
      <c r="CE80" s="111"/>
      <c r="CF80">
        <v>5.4999999999999997E-3</v>
      </c>
      <c r="CG80" s="128"/>
      <c r="CH80" s="120"/>
      <c r="CI80" s="126"/>
      <c r="CJ80" s="80">
        <f t="shared" si="485"/>
        <v>1.4495809393284487</v>
      </c>
      <c r="CK80" s="111"/>
      <c r="CL80" s="111"/>
      <c r="CM80" s="42">
        <f>(CJ80/$G78)*100</f>
        <v>106.45161290322582</v>
      </c>
      <c r="CN80" s="112"/>
      <c r="CO80" s="111"/>
      <c r="CP80">
        <v>5.7999999999999996E-3</v>
      </c>
      <c r="CQ80" s="128"/>
      <c r="CR80" s="120"/>
      <c r="CS80" s="126"/>
      <c r="CT80" s="80">
        <f t="shared" si="487"/>
        <v>1.528648990564546</v>
      </c>
      <c r="CU80" s="111"/>
      <c r="CV80" s="111"/>
      <c r="CW80" s="42">
        <f>(CT80/$G78)*100</f>
        <v>112.25806451612905</v>
      </c>
      <c r="CX80" s="112"/>
      <c r="CY80" s="111"/>
      <c r="CZ80">
        <v>2.8999999999999998E-3</v>
      </c>
      <c r="DA80" s="128"/>
      <c r="DB80" s="120"/>
      <c r="DC80" s="124"/>
      <c r="DD80" s="80">
        <f t="shared" si="490"/>
        <v>0.76432449528227298</v>
      </c>
      <c r="DE80" s="111"/>
      <c r="DF80" s="111"/>
      <c r="DG80" s="42">
        <f>(DD80/$G78)*100</f>
        <v>56.129032258064527</v>
      </c>
      <c r="DH80" s="112"/>
      <c r="DI80" s="111"/>
      <c r="DJ80">
        <v>5.0000000000000001E-4</v>
      </c>
      <c r="DK80" s="128"/>
      <c r="DL80" s="114"/>
      <c r="DM80" s="124"/>
      <c r="DN80" s="80">
        <f t="shared" si="494"/>
        <v>0.13178008539349534</v>
      </c>
      <c r="DO80" s="111"/>
      <c r="DP80" s="111"/>
      <c r="DQ80" s="42">
        <f>(DN80/$G78)*100</f>
        <v>9.67741935483871</v>
      </c>
      <c r="DR80" s="112"/>
      <c r="DS80" s="111"/>
      <c r="DT80">
        <v>0</v>
      </c>
      <c r="DU80" s="37">
        <v>6.9212962962962969E-3</v>
      </c>
      <c r="DV80" s="114"/>
      <c r="DW80" s="124"/>
      <c r="DX80" s="80">
        <f t="shared" si="498"/>
        <v>0</v>
      </c>
      <c r="DY80" s="111"/>
      <c r="DZ80" s="111"/>
      <c r="EA80" s="42">
        <f>(DX80/$G78)*100</f>
        <v>0</v>
      </c>
      <c r="EB80" s="112"/>
      <c r="EC80" s="111"/>
      <c r="ED80" s="125"/>
      <c r="EE80" s="125"/>
    </row>
    <row r="81" spans="1:135" x14ac:dyDescent="0.25">
      <c r="A81" s="145" t="s">
        <v>23</v>
      </c>
      <c r="B81">
        <v>5.4000000000000003E-3</v>
      </c>
      <c r="C81" s="37">
        <v>4.2592592592592595E-3</v>
      </c>
      <c r="D81" s="114">
        <f>AVERAGE(B81,B82,B83)</f>
        <v>5.5000000000000005E-3</v>
      </c>
      <c r="E81" s="124">
        <f>_xlfn.STDEV.S(B81:B83)</f>
        <v>9.9999999999999842E-5</v>
      </c>
      <c r="F81" s="80">
        <f t="shared" si="466"/>
        <v>1.4232249222497497</v>
      </c>
      <c r="G81" s="111">
        <f>AVERAGE(F81,F82,F83)</f>
        <v>1.4495809393284487</v>
      </c>
      <c r="H81" s="111">
        <f>_xlfn.STDEV.S(F81:F83)</f>
        <v>2.6356017078698946E-2</v>
      </c>
      <c r="I81" s="42">
        <f t="shared" si="467"/>
        <v>100</v>
      </c>
      <c r="J81" s="112">
        <f>AVERAGE(I81:I83)</f>
        <v>100</v>
      </c>
      <c r="K81" s="111">
        <f>_xlfn.STDEV.S(I81:I83)</f>
        <v>0</v>
      </c>
      <c r="L81" s="80"/>
      <c r="M81" s="81"/>
      <c r="N81" s="48"/>
      <c r="O81">
        <v>5.7999999999999996E-3</v>
      </c>
      <c r="P81" s="37">
        <v>6.9212962962962969E-3</v>
      </c>
      <c r="Q81" s="120">
        <f>AVERAGE(O81,O82,O83)</f>
        <v>5.7999999999999996E-3</v>
      </c>
      <c r="R81" s="121">
        <f>_xlfn.STDEV.S(O81:O83)</f>
        <v>2.0000000000000009E-4</v>
      </c>
      <c r="S81" s="80">
        <f t="shared" si="468"/>
        <v>1.528648990564546</v>
      </c>
      <c r="T81" s="111">
        <f>AVERAGE(S81,S82,S83)</f>
        <v>1.5286489905645457</v>
      </c>
      <c r="U81" s="111">
        <f>_xlfn.STDEV.S(S81:S83)</f>
        <v>5.2712034157398224E-2</v>
      </c>
      <c r="V81" s="42">
        <f>(S81/$G81)*100</f>
        <v>105.45454545454547</v>
      </c>
      <c r="W81" s="112">
        <f>AVERAGE(V81:V83)</f>
        <v>105.45454545454545</v>
      </c>
      <c r="X81" s="111">
        <f>_xlfn.STDEV.S(V81:V83)</f>
        <v>3.6363636363636473</v>
      </c>
      <c r="Y81" s="81"/>
      <c r="Z81" s="81"/>
      <c r="AA81" s="48"/>
      <c r="AB81">
        <v>5.8999999999999999E-3</v>
      </c>
      <c r="AC81" s="37">
        <v>6.3888888888888884E-3</v>
      </c>
      <c r="AD81" s="120">
        <f t="shared" ref="AD81" si="542">AVERAGE(AB81,AB82,AB83)</f>
        <v>5.7999999999999996E-3</v>
      </c>
      <c r="AE81" s="121">
        <f t="shared" ref="AE81" si="543">_xlfn.STDEV.S(AB81:AB83)</f>
        <v>2.6457513110645926E-4</v>
      </c>
      <c r="AF81" s="80">
        <f t="shared" si="469"/>
        <v>1.5550050076432451</v>
      </c>
      <c r="AG81" s="111">
        <f>AVERAGE(AF81,AF82,AF83)</f>
        <v>1.5286489905645462</v>
      </c>
      <c r="AH81" s="111">
        <f>_xlfn.STDEV.S(AF81:AF83)</f>
        <v>6.9731466740408851E-2</v>
      </c>
      <c r="AI81" s="42">
        <f>(AF81/$G81)*100</f>
        <v>107.27272727272728</v>
      </c>
      <c r="AJ81" s="112">
        <f t="shared" ref="AJ81" si="544">AVERAGE(AI81:AI83)</f>
        <v>105.45454545454545</v>
      </c>
      <c r="AK81" s="111">
        <f t="shared" ref="AK81" si="545">_xlfn.STDEV.S(AI81:AI83)</f>
        <v>4.8104569292083541</v>
      </c>
      <c r="AL81" s="81"/>
      <c r="AM81" s="81"/>
      <c r="AN81" s="48"/>
      <c r="AO81" s="100">
        <v>7.0000000000000001E-3</v>
      </c>
      <c r="AP81" s="96">
        <v>3.4606481481481485E-3</v>
      </c>
      <c r="AQ81" s="131">
        <f>AVERAGE(AO82,AO83)</f>
        <v>7.9000000000000008E-3</v>
      </c>
      <c r="AR81" s="129">
        <f>_xlfn.STDEV.S(AO82:AO83)</f>
        <v>1.4142135623730989E-4</v>
      </c>
      <c r="AS81" s="101">
        <f t="shared" si="470"/>
        <v>1.8449211955089349</v>
      </c>
      <c r="AT81" s="117">
        <f>AVERAGE(AS82,AS83)</f>
        <v>2.0821253492172263</v>
      </c>
      <c r="AU81" s="117">
        <f>_xlfn.STDEV.S(AS82:AS83)</f>
        <v>3.7273036802833281E-2</v>
      </c>
      <c r="AV81" s="102">
        <f>(AS81/$G81)*100</f>
        <v>127.27272727272729</v>
      </c>
      <c r="AW81" s="118">
        <f>AVERAGE(AV82:AV83)</f>
        <v>143.63636363636363</v>
      </c>
      <c r="AX81" s="117">
        <f>_xlfn.STDEV.S(AV82:AV83)</f>
        <v>2.5712973861329127</v>
      </c>
      <c r="AY81" s="81"/>
      <c r="AZ81" s="81"/>
      <c r="BA81" s="48"/>
      <c r="BB81">
        <v>6.3E-3</v>
      </c>
      <c r="BC81" s="37"/>
      <c r="BD81" s="120">
        <f t="shared" ref="BD81" si="546">AVERAGE(BB81,BB82,BB83)</f>
        <v>6.3E-3</v>
      </c>
      <c r="BE81" s="121">
        <f t="shared" ref="BE81" si="547">_xlfn.STDEV.S(BB81:BB83)</f>
        <v>0</v>
      </c>
      <c r="BF81" s="80">
        <f t="shared" si="473"/>
        <v>1.6604290759580413</v>
      </c>
      <c r="BG81" s="111">
        <f>AVERAGE(BF81,BF82,BF83)</f>
        <v>1.6604290759580413</v>
      </c>
      <c r="BH81" s="111">
        <f>_xlfn.STDEV.S(BF81:BF83)</f>
        <v>0</v>
      </c>
      <c r="BI81" s="42">
        <f>(BF81/$G81)*100</f>
        <v>114.54545454545455</v>
      </c>
      <c r="BJ81" s="112">
        <f t="shared" ref="BJ81" si="548">AVERAGE(BI81:BI83)</f>
        <v>114.54545454545455</v>
      </c>
      <c r="BK81" s="111">
        <f t="shared" ref="BK81" si="549">_xlfn.STDEV.S(BI81:BI83)</f>
        <v>0</v>
      </c>
      <c r="BL81" s="99">
        <v>5.5999999999999999E-3</v>
      </c>
      <c r="BM81" s="96"/>
      <c r="BN81" s="131">
        <f t="shared" ref="BN81" si="550">AVERAGE(BL81,BL82,BL83)</f>
        <v>5.6666666666666671E-3</v>
      </c>
      <c r="BO81" s="129">
        <f t="shared" ref="BO81" si="551">_xlfn.STDEV.S(BL81:BL83)</f>
        <v>5.7735026918962727E-5</v>
      </c>
      <c r="BP81" s="97">
        <f t="shared" si="477"/>
        <v>1.4759369564071476</v>
      </c>
      <c r="BQ81" s="117">
        <f>AVERAGE(BP81,BP82,BP83)</f>
        <v>1.4935076344596139</v>
      </c>
      <c r="BR81" s="117">
        <f>_xlfn.STDEV.S(BP81:BP83)</f>
        <v>1.5216653555153467E-2</v>
      </c>
      <c r="BS81" s="98">
        <f>(BP81/$G81)*100</f>
        <v>101.81818181818181</v>
      </c>
      <c r="BT81" s="118">
        <f t="shared" ref="BT81" si="552">AVERAGE(BS81:BS83)</f>
        <v>103.03030303030305</v>
      </c>
      <c r="BU81" s="117">
        <f t="shared" ref="BU81" si="553">_xlfn.STDEV.S(BS81:BS83)</f>
        <v>1.0497277621629693</v>
      </c>
      <c r="BV81">
        <v>7.7000000000000002E-3</v>
      </c>
      <c r="BW81" s="37"/>
      <c r="BX81" s="120">
        <f t="shared" ref="BX81" si="554">AVERAGE(BV81,BV82,BV83)</f>
        <v>7.4999999999999997E-3</v>
      </c>
      <c r="BY81" s="121">
        <f t="shared" ref="BY81" si="555">_xlfn.STDEV.S(BV81:BV83)</f>
        <v>2.6457513110645926E-4</v>
      </c>
      <c r="BZ81" s="80">
        <f t="shared" si="481"/>
        <v>2.0294133150598284</v>
      </c>
      <c r="CA81" s="111">
        <f>AVERAGE(BZ81,BZ82,BZ83)</f>
        <v>1.9767012809024302</v>
      </c>
      <c r="CB81" s="111">
        <f>_xlfn.STDEV.S(BZ81:BZ83)</f>
        <v>6.973146674040881E-2</v>
      </c>
      <c r="CC81" s="42">
        <f>(BZ81/$G81)*100</f>
        <v>140</v>
      </c>
      <c r="CD81" s="112">
        <f t="shared" ref="CD81" si="556">AVERAGE(CC81:CC83)</f>
        <v>136.36363636363637</v>
      </c>
      <c r="CE81" s="111">
        <f t="shared" ref="CE81" si="557">_xlfn.STDEV.S(CC81:CC83)</f>
        <v>4.8104569292083328</v>
      </c>
      <c r="CF81">
        <v>7.3000000000000001E-3</v>
      </c>
      <c r="CG81" s="128"/>
      <c r="CH81" s="120">
        <f t="shared" ref="CH81" si="558">AVERAGE(CF81,CF82,CF83)</f>
        <v>7.0999999999999995E-3</v>
      </c>
      <c r="CI81" s="126">
        <f t="shared" ref="CI81" si="559">_xlfn.STDEV.S(CF81:CF83)</f>
        <v>2.6457513110645926E-4</v>
      </c>
      <c r="CJ81" s="80">
        <f t="shared" si="485"/>
        <v>1.9239892467450319</v>
      </c>
      <c r="CK81" s="111">
        <f>AVERAGE(CJ81,CJ82,CJ83)</f>
        <v>1.8712772125876338</v>
      </c>
      <c r="CL81" s="111">
        <f>_xlfn.STDEV.S(CJ81:CJ83)</f>
        <v>6.9731466740408851E-2</v>
      </c>
      <c r="CM81" s="42">
        <f>(CJ81/$G81)*100</f>
        <v>132.72727272727275</v>
      </c>
      <c r="CN81" s="112">
        <f t="shared" ref="CN81" si="560">AVERAGE(CM81:CM83)</f>
        <v>129.09090909090909</v>
      </c>
      <c r="CO81" s="111">
        <f t="shared" ref="CO81" si="561">_xlfn.STDEV.S(CM81:CM83)</f>
        <v>4.8104569292083648</v>
      </c>
      <c r="CP81">
        <v>7.1000000000000004E-3</v>
      </c>
      <c r="CQ81" s="128"/>
      <c r="CR81" s="120">
        <f t="shared" ref="CR81" si="562">AVERAGE(CP81,CP82,CP83)</f>
        <v>7.0999999999999995E-3</v>
      </c>
      <c r="CS81" s="126">
        <f t="shared" ref="CS81" si="563">_xlfn.STDEV.S(CP81:CP83)</f>
        <v>1.0622968402425924E-18</v>
      </c>
      <c r="CT81" s="80">
        <f t="shared" si="487"/>
        <v>1.8712772125876338</v>
      </c>
      <c r="CU81" s="111">
        <f>AVERAGE(CT81,CT82,CT83)</f>
        <v>1.8712772125876338</v>
      </c>
      <c r="CV81" s="111">
        <f>_xlfn.STDEV.S(CT81:CT83)</f>
        <v>0</v>
      </c>
      <c r="CW81" s="42">
        <f>(CT81/$G81)*100</f>
        <v>129.09090909090909</v>
      </c>
      <c r="CX81" s="112">
        <f t="shared" ref="CX81" si="564">AVERAGE(CW81:CW83)</f>
        <v>129.09090909090909</v>
      </c>
      <c r="CY81" s="111">
        <f t="shared" ref="CY81" si="565">_xlfn.STDEV.S(CW81:CW83)</f>
        <v>0</v>
      </c>
      <c r="CZ81">
        <v>4.4999999999999997E-3</v>
      </c>
      <c r="DA81" s="128"/>
      <c r="DB81" s="120">
        <f t="shared" ref="DB81" si="566">AVERAGE(CZ81,CZ82,CZ83)</f>
        <v>4.4666666666666665E-3</v>
      </c>
      <c r="DC81" s="124">
        <f t="shared" ref="DC81" si="567">_xlfn.STDEV.S(CZ81:CZ83)</f>
        <v>5.7735026918962226E-5</v>
      </c>
      <c r="DD81" s="80">
        <f t="shared" si="490"/>
        <v>1.1860207685414579</v>
      </c>
      <c r="DE81" s="111">
        <f>AVERAGE(DD81,DD82,DD83)</f>
        <v>1.177235429515225</v>
      </c>
      <c r="DF81" s="111">
        <f>_xlfn.STDEV.S(DD81:DD83)</f>
        <v>1.5216653555153083E-2</v>
      </c>
      <c r="DG81" s="42">
        <f>(DD81/$G81)*100</f>
        <v>81.818181818181813</v>
      </c>
      <c r="DH81" s="112">
        <f t="shared" ref="DH81" si="568">AVERAGE(DG81:DG83)</f>
        <v>81.212121212121204</v>
      </c>
      <c r="DI81" s="111">
        <f t="shared" ref="DI81" si="569">_xlfn.STDEV.S(DG81:DG83)</f>
        <v>1.0497277621629448</v>
      </c>
      <c r="DJ81">
        <v>1.8E-3</v>
      </c>
      <c r="DK81" s="128"/>
      <c r="DL81" s="114">
        <f t="shared" ref="DL81" si="570">AVERAGE(DJ81,DJ82,DJ83)</f>
        <v>1.6000000000000001E-3</v>
      </c>
      <c r="DM81" s="124">
        <f t="shared" ref="DM81" si="571">_xlfn.STDEV.S(DJ81:DJ83)</f>
        <v>1.9999999999999998E-4</v>
      </c>
      <c r="DN81" s="80">
        <f t="shared" si="494"/>
        <v>0.47440830741658324</v>
      </c>
      <c r="DO81" s="111">
        <f>AVERAGE(DN81,DN82,DN83)</f>
        <v>0.42169627325918507</v>
      </c>
      <c r="DP81" s="111">
        <f>_xlfn.STDEV.S(DN81:DN83)</f>
        <v>5.2712034157397968E-2</v>
      </c>
      <c r="DQ81" s="42">
        <f>(DN81/$G81)*100</f>
        <v>32.727272727272734</v>
      </c>
      <c r="DR81" s="112">
        <f t="shared" ref="DR81" si="572">AVERAGE(DQ81:DQ83)</f>
        <v>29.090909090909093</v>
      </c>
      <c r="DS81" s="111">
        <f t="shared" ref="DS81" si="573">_xlfn.STDEV.S(DQ81:DQ83)</f>
        <v>3.6363636363636598</v>
      </c>
      <c r="DT81">
        <v>1.2999999999999999E-3</v>
      </c>
      <c r="DU81" s="37">
        <v>6.9212962962962969E-3</v>
      </c>
      <c r="DV81" s="114">
        <f t="shared" ref="DV81" si="574">AVERAGE(DT81,DT82,DT83)</f>
        <v>1.233333333333333E-3</v>
      </c>
      <c r="DW81" s="124">
        <f t="shared" ref="DW81" si="575">_xlfn.STDEV.S(DT81:DT83)</f>
        <v>5.7735026918962605E-5</v>
      </c>
      <c r="DX81" s="80">
        <f t="shared" si="498"/>
        <v>0.3426282220230879</v>
      </c>
      <c r="DY81" s="111">
        <f>AVERAGE(DX81,DX82,DX83)</f>
        <v>0.32505754397062187</v>
      </c>
      <c r="DZ81" s="111">
        <f>_xlfn.STDEV.S(DX81:DX83)</f>
        <v>1.5216653555153307E-2</v>
      </c>
      <c r="EA81" s="42">
        <f>(DX81/$G81)*100</f>
        <v>23.63636363636364</v>
      </c>
      <c r="EB81" s="112">
        <f t="shared" ref="EB81" si="576">AVERAGE(EA81:EA83)</f>
        <v>22.424242424242422</v>
      </c>
      <c r="EC81" s="111">
        <f t="shared" ref="EC81" si="577">_xlfn.STDEV.S(EA81:EA83)</f>
        <v>1.049727762162959</v>
      </c>
      <c r="ED81" s="125"/>
      <c r="EE81" s="125"/>
    </row>
    <row r="82" spans="1:135" x14ac:dyDescent="0.25">
      <c r="A82" s="145"/>
      <c r="B82">
        <v>5.5999999999999999E-3</v>
      </c>
      <c r="C82" s="37">
        <v>4.2592592592592595E-3</v>
      </c>
      <c r="D82" s="114"/>
      <c r="E82" s="124"/>
      <c r="F82" s="80">
        <f t="shared" si="466"/>
        <v>1.4759369564071476</v>
      </c>
      <c r="G82" s="111"/>
      <c r="H82" s="111"/>
      <c r="I82" s="42">
        <f t="shared" si="467"/>
        <v>100</v>
      </c>
      <c r="J82" s="112"/>
      <c r="K82" s="111"/>
      <c r="L82" s="80"/>
      <c r="M82" s="81"/>
      <c r="N82" s="48"/>
      <c r="O82">
        <v>6.0000000000000001E-3</v>
      </c>
      <c r="P82" s="37">
        <v>6.9212962962962969E-3</v>
      </c>
      <c r="Q82" s="120"/>
      <c r="R82" s="121"/>
      <c r="S82" s="80">
        <f t="shared" si="468"/>
        <v>1.5813610247219441</v>
      </c>
      <c r="T82" s="111"/>
      <c r="U82" s="111"/>
      <c r="V82" s="42">
        <f>(S82/$G81)*100</f>
        <v>109.09090909090911</v>
      </c>
      <c r="W82" s="112"/>
      <c r="X82" s="111"/>
      <c r="Y82" s="81"/>
      <c r="Z82" s="81"/>
      <c r="AA82" s="48"/>
      <c r="AB82">
        <v>6.0000000000000001E-3</v>
      </c>
      <c r="AC82" s="37">
        <v>6.3888888888888884E-3</v>
      </c>
      <c r="AD82" s="120"/>
      <c r="AE82" s="121"/>
      <c r="AF82" s="80">
        <f t="shared" si="469"/>
        <v>1.5813610247219441</v>
      </c>
      <c r="AG82" s="111"/>
      <c r="AH82" s="111"/>
      <c r="AI82" s="42">
        <f>(AF82/$G81)*100</f>
        <v>109.09090909090911</v>
      </c>
      <c r="AJ82" s="112"/>
      <c r="AK82" s="111"/>
      <c r="AL82" s="81"/>
      <c r="AM82" s="81"/>
      <c r="AN82" s="48"/>
      <c r="AO82" s="99">
        <v>7.7999999999999996E-3</v>
      </c>
      <c r="AP82" s="96">
        <v>3.4606481481481485E-3</v>
      </c>
      <c r="AQ82" s="131"/>
      <c r="AR82" s="129"/>
      <c r="AS82" s="97">
        <f t="shared" si="470"/>
        <v>2.0557693321385271</v>
      </c>
      <c r="AT82" s="117"/>
      <c r="AU82" s="117"/>
      <c r="AV82" s="98">
        <f>(AS82/$G81)*100</f>
        <v>141.81818181818181</v>
      </c>
      <c r="AW82" s="118"/>
      <c r="AX82" s="117"/>
      <c r="AY82" s="81"/>
      <c r="AZ82" s="81"/>
      <c r="BA82" s="48"/>
      <c r="BB82">
        <v>6.3E-3</v>
      </c>
      <c r="BC82" s="37"/>
      <c r="BD82" s="120"/>
      <c r="BE82" s="121"/>
      <c r="BF82" s="80">
        <f t="shared" si="473"/>
        <v>1.6604290759580413</v>
      </c>
      <c r="BG82" s="111"/>
      <c r="BH82" s="111"/>
      <c r="BI82" s="42">
        <f>(BF82/$G81)*100</f>
        <v>114.54545454545455</v>
      </c>
      <c r="BJ82" s="112"/>
      <c r="BK82" s="111"/>
      <c r="BL82" s="99">
        <v>5.7000000000000002E-3</v>
      </c>
      <c r="BM82" s="96"/>
      <c r="BN82" s="131"/>
      <c r="BO82" s="129"/>
      <c r="BP82" s="97">
        <f t="shared" si="477"/>
        <v>1.502292973485847</v>
      </c>
      <c r="BQ82" s="117"/>
      <c r="BR82" s="117"/>
      <c r="BS82" s="98">
        <f>(BP82/$G81)*100</f>
        <v>103.63636363636365</v>
      </c>
      <c r="BT82" s="118"/>
      <c r="BU82" s="117"/>
      <c r="BV82">
        <v>7.1999999999999998E-3</v>
      </c>
      <c r="BW82" s="37"/>
      <c r="BX82" s="120"/>
      <c r="BY82" s="121"/>
      <c r="BZ82" s="80">
        <f t="shared" si="481"/>
        <v>1.897633229666333</v>
      </c>
      <c r="CA82" s="111"/>
      <c r="CB82" s="111"/>
      <c r="CC82" s="42">
        <f>(BZ82/$G81)*100</f>
        <v>130.90909090909093</v>
      </c>
      <c r="CD82" s="112"/>
      <c r="CE82" s="111"/>
      <c r="CF82">
        <v>7.1999999999999998E-3</v>
      </c>
      <c r="CG82" s="128"/>
      <c r="CH82" s="120"/>
      <c r="CI82" s="126"/>
      <c r="CJ82" s="80">
        <f t="shared" si="485"/>
        <v>1.897633229666333</v>
      </c>
      <c r="CK82" s="111"/>
      <c r="CL82" s="111"/>
      <c r="CM82" s="42">
        <f>(CJ82/$G81)*100</f>
        <v>130.90909090909093</v>
      </c>
      <c r="CN82" s="112"/>
      <c r="CO82" s="111"/>
      <c r="CP82">
        <v>7.1000000000000004E-3</v>
      </c>
      <c r="CQ82" s="128"/>
      <c r="CR82" s="120"/>
      <c r="CS82" s="126"/>
      <c r="CT82" s="80">
        <f t="shared" si="487"/>
        <v>1.8712772125876338</v>
      </c>
      <c r="CU82" s="111"/>
      <c r="CV82" s="111"/>
      <c r="CW82" s="42">
        <f>(CT82/$G81)*100</f>
        <v>129.09090909090909</v>
      </c>
      <c r="CX82" s="112"/>
      <c r="CY82" s="111"/>
      <c r="CZ82">
        <v>4.4000000000000003E-3</v>
      </c>
      <c r="DA82" s="128"/>
      <c r="DB82" s="120"/>
      <c r="DC82" s="124"/>
      <c r="DD82" s="80">
        <f t="shared" si="490"/>
        <v>1.1596647514627592</v>
      </c>
      <c r="DE82" s="111"/>
      <c r="DF82" s="111"/>
      <c r="DG82" s="42">
        <f>(DD82/$G81)*100</f>
        <v>80.000000000000014</v>
      </c>
      <c r="DH82" s="112"/>
      <c r="DI82" s="111"/>
      <c r="DJ82">
        <v>1.6000000000000001E-3</v>
      </c>
      <c r="DK82" s="128"/>
      <c r="DL82" s="114"/>
      <c r="DM82" s="124"/>
      <c r="DN82" s="80">
        <f t="shared" si="494"/>
        <v>0.42169627325918507</v>
      </c>
      <c r="DO82" s="111"/>
      <c r="DP82" s="111"/>
      <c r="DQ82" s="42">
        <f>(DN82/$G81)*100</f>
        <v>29.09090909090909</v>
      </c>
      <c r="DR82" s="112"/>
      <c r="DS82" s="111"/>
      <c r="DT82">
        <v>1.1999999999999999E-3</v>
      </c>
      <c r="DU82" s="37">
        <v>6.9212962962962969E-3</v>
      </c>
      <c r="DV82" s="114"/>
      <c r="DW82" s="124"/>
      <c r="DX82" s="80">
        <f t="shared" si="498"/>
        <v>0.31627220494438879</v>
      </c>
      <c r="DY82" s="111"/>
      <c r="DZ82" s="111"/>
      <c r="EA82" s="42">
        <f>(DX82/$G81)*100</f>
        <v>21.818181818181817</v>
      </c>
      <c r="EB82" s="112"/>
      <c r="EC82" s="111"/>
      <c r="ED82" s="125"/>
      <c r="EE82" s="125"/>
    </row>
    <row r="83" spans="1:135" x14ac:dyDescent="0.25">
      <c r="A83" s="145"/>
      <c r="B83">
        <v>5.4999999999999997E-3</v>
      </c>
      <c r="C83" s="37">
        <v>4.2592592592592595E-3</v>
      </c>
      <c r="D83" s="114"/>
      <c r="E83" s="124"/>
      <c r="F83" s="80">
        <f t="shared" si="466"/>
        <v>1.4495809393284487</v>
      </c>
      <c r="G83" s="111"/>
      <c r="H83" s="111"/>
      <c r="I83" s="42">
        <f t="shared" si="467"/>
        <v>100</v>
      </c>
      <c r="J83" s="112"/>
      <c r="K83" s="111"/>
      <c r="L83" s="80"/>
      <c r="M83" s="81"/>
      <c r="N83" s="48"/>
      <c r="O83">
        <v>5.5999999999999999E-3</v>
      </c>
      <c r="P83" s="37">
        <v>6.9212962962962969E-3</v>
      </c>
      <c r="Q83" s="120"/>
      <c r="R83" s="121"/>
      <c r="S83" s="80">
        <f t="shared" si="468"/>
        <v>1.4759369564071476</v>
      </c>
      <c r="T83" s="111"/>
      <c r="U83" s="111"/>
      <c r="V83" s="42">
        <f>(S83/$G81)*100</f>
        <v>101.81818181818181</v>
      </c>
      <c r="W83" s="112"/>
      <c r="X83" s="111"/>
      <c r="Y83" s="81"/>
      <c r="Z83" s="81"/>
      <c r="AA83" s="48"/>
      <c r="AB83">
        <v>5.4999999999999997E-3</v>
      </c>
      <c r="AC83" s="37">
        <v>6.3888888888888884E-3</v>
      </c>
      <c r="AD83" s="120"/>
      <c r="AE83" s="121"/>
      <c r="AF83" s="80">
        <f t="shared" si="469"/>
        <v>1.4495809393284487</v>
      </c>
      <c r="AG83" s="111"/>
      <c r="AH83" s="111"/>
      <c r="AI83" s="42">
        <f>(AF83/$G81)*100</f>
        <v>100</v>
      </c>
      <c r="AJ83" s="112"/>
      <c r="AK83" s="111"/>
      <c r="AL83" s="81"/>
      <c r="AM83" s="81"/>
      <c r="AN83" s="48"/>
      <c r="AO83" s="99">
        <v>8.0000000000000002E-3</v>
      </c>
      <c r="AP83" s="96">
        <v>3.4606481481481485E-3</v>
      </c>
      <c r="AQ83" s="131"/>
      <c r="AR83" s="129"/>
      <c r="AS83" s="97">
        <f t="shared" si="470"/>
        <v>2.1084813662959254</v>
      </c>
      <c r="AT83" s="117"/>
      <c r="AU83" s="117"/>
      <c r="AV83" s="98">
        <f>(AS83/$G81)*100</f>
        <v>145.45454545454547</v>
      </c>
      <c r="AW83" s="118"/>
      <c r="AX83" s="117"/>
      <c r="AY83" s="81"/>
      <c r="AZ83" s="81"/>
      <c r="BA83" s="48"/>
      <c r="BB83">
        <v>6.3E-3</v>
      </c>
      <c r="BC83" s="37"/>
      <c r="BD83" s="120"/>
      <c r="BE83" s="121"/>
      <c r="BF83" s="80">
        <f t="shared" si="473"/>
        <v>1.6604290759580413</v>
      </c>
      <c r="BG83" s="111"/>
      <c r="BH83" s="111"/>
      <c r="BI83" s="42">
        <f>(BF83/$G81)*100</f>
        <v>114.54545454545455</v>
      </c>
      <c r="BJ83" s="112"/>
      <c r="BK83" s="111"/>
      <c r="BL83" s="99">
        <v>5.7000000000000002E-3</v>
      </c>
      <c r="BM83" s="96"/>
      <c r="BN83" s="131"/>
      <c r="BO83" s="129"/>
      <c r="BP83" s="97">
        <f t="shared" si="477"/>
        <v>1.502292973485847</v>
      </c>
      <c r="BQ83" s="117"/>
      <c r="BR83" s="117"/>
      <c r="BS83" s="98">
        <f>(BP83/$G81)*100</f>
        <v>103.63636363636365</v>
      </c>
      <c r="BT83" s="118"/>
      <c r="BU83" s="117"/>
      <c r="BV83">
        <v>7.6E-3</v>
      </c>
      <c r="BW83" s="37"/>
      <c r="BX83" s="120"/>
      <c r="BY83" s="121"/>
      <c r="BZ83" s="80">
        <f t="shared" si="481"/>
        <v>2.0030572979811292</v>
      </c>
      <c r="CA83" s="111"/>
      <c r="CB83" s="111"/>
      <c r="CC83" s="42">
        <f>(BZ83/$G81)*100</f>
        <v>138.18181818181819</v>
      </c>
      <c r="CD83" s="112"/>
      <c r="CE83" s="111"/>
      <c r="CF83">
        <v>6.7999999999999996E-3</v>
      </c>
      <c r="CG83" s="128"/>
      <c r="CH83" s="120"/>
      <c r="CI83" s="126"/>
      <c r="CJ83" s="80">
        <f t="shared" si="485"/>
        <v>1.7922091613515365</v>
      </c>
      <c r="CK83" s="111"/>
      <c r="CL83" s="111"/>
      <c r="CM83" s="42">
        <f>(CJ83/$G81)*100</f>
        <v>123.63636363636363</v>
      </c>
      <c r="CN83" s="112"/>
      <c r="CO83" s="111"/>
      <c r="CP83">
        <v>7.1000000000000004E-3</v>
      </c>
      <c r="CQ83" s="128"/>
      <c r="CR83" s="120"/>
      <c r="CS83" s="126"/>
      <c r="CT83" s="80">
        <f t="shared" si="487"/>
        <v>1.8712772125876338</v>
      </c>
      <c r="CU83" s="111"/>
      <c r="CV83" s="111"/>
      <c r="CW83" s="42">
        <f>(CT83/$G81)*100</f>
        <v>129.09090909090909</v>
      </c>
      <c r="CX83" s="112"/>
      <c r="CY83" s="111"/>
      <c r="CZ83">
        <v>4.4999999999999997E-3</v>
      </c>
      <c r="DA83" s="128"/>
      <c r="DB83" s="120"/>
      <c r="DC83" s="124"/>
      <c r="DD83" s="80">
        <f t="shared" si="490"/>
        <v>1.1860207685414579</v>
      </c>
      <c r="DE83" s="111"/>
      <c r="DF83" s="111"/>
      <c r="DG83" s="42">
        <f>(DD83/$G81)*100</f>
        <v>81.818181818181813</v>
      </c>
      <c r="DH83" s="112"/>
      <c r="DI83" s="111"/>
      <c r="DJ83">
        <v>1.4E-3</v>
      </c>
      <c r="DK83" s="128"/>
      <c r="DL83" s="114"/>
      <c r="DM83" s="124"/>
      <c r="DN83" s="80">
        <f t="shared" si="494"/>
        <v>0.3689842391017869</v>
      </c>
      <c r="DO83" s="111"/>
      <c r="DP83" s="111"/>
      <c r="DQ83" s="42">
        <f>(DN83/$G81)*100</f>
        <v>25.454545454545453</v>
      </c>
      <c r="DR83" s="112"/>
      <c r="DS83" s="111"/>
      <c r="DT83">
        <v>1.1999999999999999E-3</v>
      </c>
      <c r="DU83" s="37">
        <v>6.9212962962962969E-3</v>
      </c>
      <c r="DV83" s="114"/>
      <c r="DW83" s="124"/>
      <c r="DX83" s="80">
        <f t="shared" si="498"/>
        <v>0.31627220494438879</v>
      </c>
      <c r="DY83" s="111"/>
      <c r="DZ83" s="111"/>
      <c r="EA83" s="42">
        <f>(DX83/$G81)*100</f>
        <v>21.818181818181817</v>
      </c>
      <c r="EB83" s="112"/>
      <c r="EC83" s="111"/>
      <c r="ED83" s="125"/>
      <c r="EE83" s="125"/>
    </row>
    <row r="84" spans="1:135" x14ac:dyDescent="0.25">
      <c r="A84" s="163" t="s">
        <v>24</v>
      </c>
      <c r="B84">
        <v>6.7000000000000002E-3</v>
      </c>
      <c r="C84" s="37">
        <v>4.2592592592592595E-3</v>
      </c>
      <c r="D84" s="114">
        <f>AVERAGE(B84,B85,B86)</f>
        <v>6.3E-3</v>
      </c>
      <c r="E84" s="124">
        <f>_xlfn.STDEV.S(B84:B86)</f>
        <v>9.6436507609929572E-4</v>
      </c>
      <c r="F84" s="80">
        <f t="shared" si="466"/>
        <v>1.7658531442728376</v>
      </c>
      <c r="G84" s="111">
        <f>AVERAGE(F84:F86)</f>
        <v>1.6604290759580413</v>
      </c>
      <c r="H84" s="111">
        <f>_xlfn.STDEV.S(F84:F86)</f>
        <v>0.25416822415773832</v>
      </c>
      <c r="I84" s="42">
        <f t="shared" si="467"/>
        <v>100</v>
      </c>
      <c r="J84" s="112">
        <f>AVERAGE(I84:I85)</f>
        <v>100</v>
      </c>
      <c r="K84" s="111">
        <f>_xlfn.STDEV.S(I84:I85)</f>
        <v>0</v>
      </c>
      <c r="L84" s="80"/>
      <c r="M84" s="81"/>
      <c r="N84" s="48"/>
      <c r="O84">
        <v>6.7999999999999996E-3</v>
      </c>
      <c r="P84" s="37">
        <v>6.9212962962962969E-3</v>
      </c>
      <c r="Q84" s="120">
        <f>AVERAGE(O84,O85,O86)</f>
        <v>6.8999999999999999E-3</v>
      </c>
      <c r="R84" s="121">
        <f>_xlfn.STDEV.S(O84:O86)</f>
        <v>1.7320508075688819E-4</v>
      </c>
      <c r="S84" s="80">
        <f t="shared" si="468"/>
        <v>1.7922091613515365</v>
      </c>
      <c r="T84" s="111">
        <f>AVERAGE(S84:S86)</f>
        <v>1.8185651784302355</v>
      </c>
      <c r="U84" s="111">
        <f>_xlfn.STDEV.S(S84:S86)</f>
        <v>4.5649960665459892E-2</v>
      </c>
      <c r="V84" s="42">
        <f>(S84/$G84)*100</f>
        <v>107.93650793650794</v>
      </c>
      <c r="W84" s="112">
        <f>AVERAGE(V84:V86)</f>
        <v>109.52380952380952</v>
      </c>
      <c r="X84" s="111">
        <f>_xlfn.STDEV.S(V84:V86)</f>
        <v>2.7492869961410737</v>
      </c>
      <c r="Y84" s="81"/>
      <c r="Z84" s="81"/>
      <c r="AA84" s="48"/>
      <c r="AB84">
        <v>6.1999999999999998E-3</v>
      </c>
      <c r="AC84" s="37">
        <v>6.3888888888888884E-3</v>
      </c>
      <c r="AD84" s="120">
        <f t="shared" ref="AD84" si="578">AVERAGE(AB84,AB85,AB86)</f>
        <v>6.266666666666666E-3</v>
      </c>
      <c r="AE84" s="121">
        <f t="shared" ref="AE84" si="579">_xlfn.STDEV.S(AB84:AB86)</f>
        <v>3.0550504633038926E-4</v>
      </c>
      <c r="AF84" s="80">
        <f t="shared" si="469"/>
        <v>1.6340730588793422</v>
      </c>
      <c r="AG84" s="111">
        <f>AVERAGE(AF84:AF86)</f>
        <v>1.6516437369318082</v>
      </c>
      <c r="AH84" s="111">
        <f>_xlfn.STDEV.S(AF84:AF86)</f>
        <v>8.0518962187124996E-2</v>
      </c>
      <c r="AI84" s="42">
        <f>(AF84/$G84)*100</f>
        <v>98.412698412698404</v>
      </c>
      <c r="AJ84" s="112">
        <f>AVERAGE(AI84:AI86)</f>
        <v>99.470899470899482</v>
      </c>
      <c r="AK84" s="111">
        <f t="shared" ref="AK84" si="580">_xlfn.STDEV.S(AI84:AI86)</f>
        <v>4.8492864496887318</v>
      </c>
      <c r="AL84" s="81"/>
      <c r="AM84" s="81"/>
      <c r="AN84" s="48"/>
      <c r="AO84">
        <v>8.3999999999999995E-3</v>
      </c>
      <c r="AP84" s="37">
        <v>3.4606481481481485E-3</v>
      </c>
      <c r="AQ84" s="120">
        <f t="shared" ref="AQ84" si="581">AVERAGE(AO84,AO85,AO86)</f>
        <v>7.9333333333333339E-3</v>
      </c>
      <c r="AR84" s="121">
        <f t="shared" ref="AR84" si="582">_xlfn.STDEV.S(AO84:AO86)</f>
        <v>5.686240703077324E-4</v>
      </c>
      <c r="AS84" s="80">
        <f t="shared" si="470"/>
        <v>2.2139054346107216</v>
      </c>
      <c r="AT84" s="111">
        <f>AVERAGE(AS84:AS86)</f>
        <v>2.0909106882434596</v>
      </c>
      <c r="AU84" s="111">
        <f>_xlfn.STDEV.S(AS84:AS86)</f>
        <v>0.14986665708389985</v>
      </c>
      <c r="AV84" s="42">
        <f>(AS84/$G84)*100</f>
        <v>133.33333333333331</v>
      </c>
      <c r="AW84" s="112">
        <f>AVERAGE(AV84:AV86)</f>
        <v>125.92592592592592</v>
      </c>
      <c r="AX84" s="117">
        <f t="shared" ref="AX84" si="583">_xlfn.STDEV.S(AV84:AV86)</f>
        <v>9.0257788937735359</v>
      </c>
      <c r="AY84" s="81"/>
      <c r="AZ84" s="81"/>
      <c r="BA84" s="48"/>
      <c r="BB84">
        <v>8.0000000000000002E-3</v>
      </c>
      <c r="BC84" s="37"/>
      <c r="BD84" s="120">
        <f t="shared" ref="BD84" si="584">AVERAGE(BB84,BB85,BB86)</f>
        <v>7.8000000000000005E-3</v>
      </c>
      <c r="BE84" s="121">
        <f t="shared" ref="BE84" si="585">_xlfn.STDEV.S(BB84:BB86)</f>
        <v>2.6457513110645942E-4</v>
      </c>
      <c r="BF84" s="80">
        <f t="shared" si="473"/>
        <v>2.1084813662959254</v>
      </c>
      <c r="BG84" s="111">
        <f>AVERAGE(BF84:BF86)</f>
        <v>2.0557693321385275</v>
      </c>
      <c r="BH84" s="111">
        <f>_xlfn.STDEV.S(BF84:BF86)</f>
        <v>6.9731466740408768E-2</v>
      </c>
      <c r="BI84" s="42">
        <f>(BF84/$G84)*100</f>
        <v>126.98412698412697</v>
      </c>
      <c r="BJ84" s="112">
        <f>AVERAGE(BI84:BI86)</f>
        <v>123.80952380952381</v>
      </c>
      <c r="BK84" s="111">
        <f t="shared" ref="BK84" si="586">_xlfn.STDEV.S(BI84:BI86)</f>
        <v>4.1996052556580787</v>
      </c>
      <c r="BL84" s="99">
        <v>6.8999999999999999E-3</v>
      </c>
      <c r="BM84" s="96"/>
      <c r="BN84" s="131">
        <f t="shared" ref="BN84" si="587">AVERAGE(BL84,BL85,BL86)</f>
        <v>6.8000000000000005E-3</v>
      </c>
      <c r="BO84" s="129">
        <f t="shared" ref="BO84" si="588">_xlfn.STDEV.S(BL84:BL86)</f>
        <v>1.7320508075688767E-4</v>
      </c>
      <c r="BP84" s="97">
        <f t="shared" si="477"/>
        <v>1.8185651784302357</v>
      </c>
      <c r="BQ84" s="117">
        <f>AVERAGE(BP84:BP86)</f>
        <v>1.7922091613515365</v>
      </c>
      <c r="BR84" s="117">
        <f>_xlfn.STDEV.S(BP84:BP86)</f>
        <v>4.564996066545976E-2</v>
      </c>
      <c r="BS84" s="98">
        <f>(BP84/$G84)*100</f>
        <v>109.52380952380952</v>
      </c>
      <c r="BT84" s="118">
        <f>AVERAGE(BS84:BS86)</f>
        <v>107.93650793650794</v>
      </c>
      <c r="BU84" s="117">
        <f t="shared" ref="BU84" si="589">_xlfn.STDEV.S(BS84:BS86)</f>
        <v>2.7492869961410653</v>
      </c>
      <c r="BV84">
        <v>8.6E-3</v>
      </c>
      <c r="BW84" s="37"/>
      <c r="BX84" s="120">
        <f t="shared" ref="BX84" si="590">AVERAGE(BV84,BV85,BV86)</f>
        <v>8.2333333333333338E-3</v>
      </c>
      <c r="BY84" s="121">
        <f t="shared" ref="BY84" si="591">_xlfn.STDEV.S(BV84:BV86)</f>
        <v>4.0414518843273823E-4</v>
      </c>
      <c r="BZ84" s="80">
        <f t="shared" si="481"/>
        <v>2.26661746876812</v>
      </c>
      <c r="CA84" s="111">
        <f>AVERAGE(BZ84:BZ86)</f>
        <v>2.1699787394795567</v>
      </c>
      <c r="CB84" s="111">
        <f>_xlfn.STDEV.S(BZ84:BZ86)</f>
        <v>0.10651657488607313</v>
      </c>
      <c r="CC84" s="42">
        <f>(BZ84/$G84)*100</f>
        <v>136.50793650793651</v>
      </c>
      <c r="CD84" s="112">
        <f>AVERAGE(CC84:CC86)</f>
        <v>130.68783068783065</v>
      </c>
      <c r="CE84" s="111">
        <f t="shared" ref="CE84" si="592">_xlfn.STDEV.S(CC84:CC86)</f>
        <v>6.4150029909958466</v>
      </c>
      <c r="CF84" s="43">
        <v>8.8000000000000005E-3</v>
      </c>
      <c r="CG84" s="128"/>
      <c r="CH84" s="120">
        <f>AVERAGE(CF85,CF86)</f>
        <v>7.9000000000000008E-3</v>
      </c>
      <c r="CI84" s="126">
        <f>_xlfn.STDEV.S(CF85:CF86)</f>
        <v>1.4142135623730989E-4</v>
      </c>
      <c r="CJ84" s="91">
        <f t="shared" si="485"/>
        <v>2.3193295029255183</v>
      </c>
      <c r="CK84" s="111">
        <f>AVERAGE(CJ85:CJ86)</f>
        <v>2.0821253492172263</v>
      </c>
      <c r="CL84" s="111">
        <f>_xlfn.STDEV.S(CJ85:CJ86)</f>
        <v>3.7273036802833281E-2</v>
      </c>
      <c r="CM84" s="92">
        <f>(CJ84/$G84)*100</f>
        <v>139.6825396825397</v>
      </c>
      <c r="CN84" s="112">
        <f>AVERAGE(CM85:CM86)</f>
        <v>125.39682539682539</v>
      </c>
      <c r="CO84" s="111">
        <f>_xlfn.STDEV.S(CM85:CM86)</f>
        <v>2.2447834323382483</v>
      </c>
      <c r="CP84">
        <v>7.9000000000000008E-3</v>
      </c>
      <c r="CQ84" s="128"/>
      <c r="CR84" s="120">
        <f t="shared" ref="CR84" si="593">AVERAGE(CP84,CP85,CP86)</f>
        <v>7.8333333333333328E-3</v>
      </c>
      <c r="CS84" s="126">
        <f t="shared" ref="CS84" si="594">_xlfn.STDEV.S(CP84:CP86)</f>
        <v>2.0816659994661347E-4</v>
      </c>
      <c r="CT84" s="80">
        <f t="shared" si="487"/>
        <v>2.0821253492172267</v>
      </c>
      <c r="CU84" s="111">
        <f>AVERAGE(CT84:CT86)</f>
        <v>2.0645546711647604</v>
      </c>
      <c r="CV84" s="111">
        <f>_xlfn.STDEV.S(CT84:CT86)</f>
        <v>5.4864424634076585E-2</v>
      </c>
      <c r="CW84" s="42">
        <f>(CT84/$G84)*100</f>
        <v>125.39682539682542</v>
      </c>
      <c r="CX84" s="112">
        <f>AVERAGE(CW84:CW86)</f>
        <v>124.33862433862434</v>
      </c>
      <c r="CY84" s="111">
        <f t="shared" ref="CY84" si="595">_xlfn.STDEV.S(CW84:CW86)</f>
        <v>3.3042317451843384</v>
      </c>
      <c r="CZ84">
        <v>5.7000000000000002E-3</v>
      </c>
      <c r="DA84" s="128"/>
      <c r="DB84" s="120">
        <f>AVERAGE(CZ84,CZ85)</f>
        <v>5.9000000000000007E-3</v>
      </c>
      <c r="DC84" s="124">
        <f>_xlfn.STDEV.S(CZ84:CZ85)</f>
        <v>2.8284271247461918E-4</v>
      </c>
      <c r="DD84" s="80">
        <f t="shared" si="490"/>
        <v>1.502292973485847</v>
      </c>
      <c r="DE84" s="111">
        <f>AVERAGE(DD84:DD85)</f>
        <v>1.5550050076432451</v>
      </c>
      <c r="DF84" s="111">
        <f>_xlfn.STDEV.S(DD84:DD85)</f>
        <v>7.4546073605666258E-2</v>
      </c>
      <c r="DG84" s="42">
        <f>(DD84/$G84)*100</f>
        <v>90.476190476190482</v>
      </c>
      <c r="DH84" s="112">
        <f>AVERAGE(DG84:DG85)</f>
        <v>93.650793650793645</v>
      </c>
      <c r="DI84" s="111">
        <f>_xlfn.STDEV.S(DG84:DG85)</f>
        <v>4.4895668646764859</v>
      </c>
      <c r="DJ84">
        <v>2.3E-3</v>
      </c>
      <c r="DK84" s="128"/>
      <c r="DL84" s="114">
        <f t="shared" ref="DL84" si="596">AVERAGE(DJ84,DJ85,DJ86)</f>
        <v>2.166666666666667E-3</v>
      </c>
      <c r="DM84" s="124">
        <f t="shared" ref="DM84" si="597">_xlfn.STDEV.S(DJ84:DJ86)</f>
        <v>1.5275252316519465E-4</v>
      </c>
      <c r="DN84" s="80">
        <f t="shared" si="494"/>
        <v>0.60618839281007852</v>
      </c>
      <c r="DO84" s="111">
        <f>AVERAGE(DN84:DN86)</f>
        <v>0.57104703670514645</v>
      </c>
      <c r="DP84" s="111">
        <f>_xlfn.STDEV.S(DN84:DN86)</f>
        <v>4.0259481093562449E-2</v>
      </c>
      <c r="DQ84" s="42">
        <f>(DN84/$G84)*100</f>
        <v>36.507936507936506</v>
      </c>
      <c r="DR84" s="112">
        <f>AVERAGE(DQ84:DQ86)</f>
        <v>34.391534391534393</v>
      </c>
      <c r="DS84" s="111">
        <f t="shared" ref="DS84" si="598">_xlfn.STDEV.S(DQ84:DQ86)</f>
        <v>2.424643224844361</v>
      </c>
      <c r="DT84">
        <v>1.1999999999999999E-3</v>
      </c>
      <c r="DU84" s="37">
        <v>6.9212962962962969E-3</v>
      </c>
      <c r="DV84" s="114">
        <f t="shared" ref="DV84" si="599">AVERAGE(DT84,DT85,DT86)</f>
        <v>1.3333333333333333E-3</v>
      </c>
      <c r="DW84" s="124">
        <f t="shared" ref="DW84" si="600">_xlfn.STDEV.S(DT84:DT86)</f>
        <v>1.5275252316519474E-4</v>
      </c>
      <c r="DX84" s="80">
        <f t="shared" si="498"/>
        <v>0.31627220494438879</v>
      </c>
      <c r="DY84" s="111">
        <f>AVERAGE(DX84:DX86)</f>
        <v>0.35141356104932092</v>
      </c>
      <c r="DZ84" s="111">
        <f>_xlfn.STDEV.S(DX84:DX86)</f>
        <v>4.0259481093562463E-2</v>
      </c>
      <c r="EA84" s="42">
        <f>(DX84/$G84)*100</f>
        <v>19.047619047619047</v>
      </c>
      <c r="EB84" s="112">
        <f>AVERAGE(EA84:EA86)</f>
        <v>21.164021164021165</v>
      </c>
      <c r="EC84" s="111">
        <f t="shared" ref="EC84" si="601">_xlfn.STDEV.S(EA84:EA86)</f>
        <v>2.4246432248443583</v>
      </c>
      <c r="ED84" s="125"/>
      <c r="EE84" s="125"/>
    </row>
    <row r="85" spans="1:135" x14ac:dyDescent="0.25">
      <c r="A85" s="163"/>
      <c r="B85">
        <v>5.1999999999999998E-3</v>
      </c>
      <c r="C85" s="37">
        <v>4.2592592592592595E-3</v>
      </c>
      <c r="D85" s="114"/>
      <c r="E85" s="124"/>
      <c r="F85" s="80">
        <f t="shared" si="466"/>
        <v>1.3705128880923516</v>
      </c>
      <c r="G85" s="111"/>
      <c r="H85" s="111"/>
      <c r="I85" s="42">
        <f t="shared" si="467"/>
        <v>100</v>
      </c>
      <c r="J85" s="112"/>
      <c r="K85" s="111"/>
      <c r="L85" s="80"/>
      <c r="M85" s="81"/>
      <c r="N85" s="48"/>
      <c r="O85">
        <v>7.1000000000000004E-3</v>
      </c>
      <c r="P85" s="37">
        <v>6.9212962962962969E-3</v>
      </c>
      <c r="Q85" s="120"/>
      <c r="R85" s="121"/>
      <c r="S85" s="80">
        <f t="shared" si="468"/>
        <v>1.8712772125876338</v>
      </c>
      <c r="T85" s="111"/>
      <c r="U85" s="111"/>
      <c r="V85" s="42">
        <f>(S85/$G84)*100</f>
        <v>112.6984126984127</v>
      </c>
      <c r="W85" s="112"/>
      <c r="X85" s="111"/>
      <c r="Y85" s="81"/>
      <c r="Z85" s="81"/>
      <c r="AA85" s="48"/>
      <c r="AB85">
        <v>6.6E-3</v>
      </c>
      <c r="AC85" s="37">
        <v>6.3888888888888884E-3</v>
      </c>
      <c r="AD85" s="120"/>
      <c r="AE85" s="121"/>
      <c r="AF85" s="80">
        <f t="shared" si="469"/>
        <v>1.7394971271941386</v>
      </c>
      <c r="AG85" s="111"/>
      <c r="AH85" s="111"/>
      <c r="AI85" s="42">
        <f>(AF85/$G84)*100</f>
        <v>104.76190476190477</v>
      </c>
      <c r="AJ85" s="112"/>
      <c r="AK85" s="111"/>
      <c r="AL85" s="81"/>
      <c r="AM85" s="81"/>
      <c r="AN85" s="48"/>
      <c r="AO85">
        <v>8.0999999999999996E-3</v>
      </c>
      <c r="AP85" s="37">
        <v>3.4606481481481485E-3</v>
      </c>
      <c r="AQ85" s="120"/>
      <c r="AR85" s="121"/>
      <c r="AS85" s="80">
        <f t="shared" si="470"/>
        <v>2.1348373833746246</v>
      </c>
      <c r="AT85" s="111"/>
      <c r="AU85" s="111"/>
      <c r="AV85" s="42">
        <f>(AS85/$G84)*100</f>
        <v>128.57142857142858</v>
      </c>
      <c r="AW85" s="112"/>
      <c r="AX85" s="117"/>
      <c r="AY85" s="81"/>
      <c r="AZ85" s="81"/>
      <c r="BA85" s="48"/>
      <c r="BB85">
        <v>7.9000000000000008E-3</v>
      </c>
      <c r="BC85" s="37"/>
      <c r="BD85" s="120"/>
      <c r="BE85" s="121"/>
      <c r="BF85" s="80">
        <f t="shared" si="473"/>
        <v>2.0821253492172267</v>
      </c>
      <c r="BG85" s="111"/>
      <c r="BH85" s="111"/>
      <c r="BI85" s="42">
        <f>(BF85/$G84)*100</f>
        <v>125.39682539682542</v>
      </c>
      <c r="BJ85" s="112"/>
      <c r="BK85" s="111"/>
      <c r="BL85" s="99">
        <v>6.8999999999999999E-3</v>
      </c>
      <c r="BM85" s="96"/>
      <c r="BN85" s="131"/>
      <c r="BO85" s="129"/>
      <c r="BP85" s="97">
        <f t="shared" si="477"/>
        <v>1.8185651784302357</v>
      </c>
      <c r="BQ85" s="117"/>
      <c r="BR85" s="117"/>
      <c r="BS85" s="98">
        <f>(BP85/$G84)*100</f>
        <v>109.52380952380952</v>
      </c>
      <c r="BT85" s="118"/>
      <c r="BU85" s="117"/>
      <c r="BV85">
        <v>8.3000000000000001E-3</v>
      </c>
      <c r="BW85" s="37"/>
      <c r="BX85" s="120"/>
      <c r="BY85" s="121"/>
      <c r="BZ85" s="80">
        <f t="shared" si="481"/>
        <v>2.1875494175320225</v>
      </c>
      <c r="CA85" s="111"/>
      <c r="CB85" s="111"/>
      <c r="CC85" s="42">
        <f>(BZ85/$G84)*100</f>
        <v>131.74603174603172</v>
      </c>
      <c r="CD85" s="112"/>
      <c r="CE85" s="111"/>
      <c r="CF85">
        <v>8.0000000000000002E-3</v>
      </c>
      <c r="CG85" s="128"/>
      <c r="CH85" s="120"/>
      <c r="CI85" s="126"/>
      <c r="CJ85" s="80">
        <f t="shared" si="485"/>
        <v>2.1084813662959254</v>
      </c>
      <c r="CK85" s="111"/>
      <c r="CL85" s="111"/>
      <c r="CM85" s="42">
        <f>(CJ85/$G84)*100</f>
        <v>126.98412698412697</v>
      </c>
      <c r="CN85" s="112"/>
      <c r="CO85" s="111"/>
      <c r="CP85">
        <v>8.0000000000000002E-3</v>
      </c>
      <c r="CQ85" s="128"/>
      <c r="CR85" s="120"/>
      <c r="CS85" s="126"/>
      <c r="CT85" s="80">
        <f t="shared" si="487"/>
        <v>2.1084813662959254</v>
      </c>
      <c r="CU85" s="111"/>
      <c r="CV85" s="111"/>
      <c r="CW85" s="42">
        <f>(CT85/$G84)*100</f>
        <v>126.98412698412697</v>
      </c>
      <c r="CX85" s="112"/>
      <c r="CY85" s="111"/>
      <c r="CZ85">
        <v>6.1000000000000004E-3</v>
      </c>
      <c r="DA85" s="128"/>
      <c r="DB85" s="120"/>
      <c r="DC85" s="124"/>
      <c r="DD85" s="80">
        <f t="shared" si="490"/>
        <v>1.6077170418006432</v>
      </c>
      <c r="DE85" s="111"/>
      <c r="DF85" s="111"/>
      <c r="DG85" s="42">
        <f>(DD85/$G84)*100</f>
        <v>96.825396825396822</v>
      </c>
      <c r="DH85" s="112"/>
      <c r="DI85" s="111"/>
      <c r="DJ85">
        <v>2E-3</v>
      </c>
      <c r="DK85" s="128"/>
      <c r="DL85" s="114"/>
      <c r="DM85" s="124"/>
      <c r="DN85" s="80">
        <f t="shared" si="494"/>
        <v>0.52712034157398135</v>
      </c>
      <c r="DO85" s="111"/>
      <c r="DP85" s="111"/>
      <c r="DQ85" s="42">
        <f>(DN85/$G84)*100</f>
        <v>31.746031746031743</v>
      </c>
      <c r="DR85" s="112"/>
      <c r="DS85" s="111"/>
      <c r="DT85">
        <v>1.2999999999999999E-3</v>
      </c>
      <c r="DU85" s="37">
        <v>6.9212962962962969E-3</v>
      </c>
      <c r="DV85" s="114"/>
      <c r="DW85" s="124"/>
      <c r="DX85" s="80">
        <f t="shared" si="498"/>
        <v>0.3426282220230879</v>
      </c>
      <c r="DY85" s="111"/>
      <c r="DZ85" s="111"/>
      <c r="EA85" s="42">
        <f>(DX85/$G84)*100</f>
        <v>20.634920634920636</v>
      </c>
      <c r="EB85" s="112"/>
      <c r="EC85" s="111"/>
      <c r="ED85" s="125"/>
      <c r="EE85" s="125"/>
    </row>
    <row r="86" spans="1:135" x14ac:dyDescent="0.25">
      <c r="A86" s="163"/>
      <c r="B86">
        <v>7.0000000000000001E-3</v>
      </c>
      <c r="C86" s="37">
        <v>4.2592592592592595E-3</v>
      </c>
      <c r="D86" s="114"/>
      <c r="E86" s="124"/>
      <c r="F86" s="80">
        <f t="shared" si="466"/>
        <v>1.8449211955089349</v>
      </c>
      <c r="G86" s="111"/>
      <c r="H86" s="111"/>
      <c r="I86" s="42">
        <f t="shared" si="467"/>
        <v>100</v>
      </c>
      <c r="J86" s="112"/>
      <c r="K86" s="111"/>
      <c r="L86" s="80"/>
      <c r="M86" s="81"/>
      <c r="N86" s="48"/>
      <c r="O86">
        <v>6.7999999999999996E-3</v>
      </c>
      <c r="P86" s="37">
        <v>6.9212962962962969E-3</v>
      </c>
      <c r="Q86" s="120"/>
      <c r="R86" s="121"/>
      <c r="S86" s="80">
        <f t="shared" si="468"/>
        <v>1.7922091613515365</v>
      </c>
      <c r="T86" s="111"/>
      <c r="U86" s="111"/>
      <c r="V86" s="42">
        <f>(S86/$G84)*100</f>
        <v>107.93650793650794</v>
      </c>
      <c r="W86" s="112"/>
      <c r="X86" s="111"/>
      <c r="Y86" s="81"/>
      <c r="Z86" s="81"/>
      <c r="AA86" s="48"/>
      <c r="AB86">
        <v>6.0000000000000001E-3</v>
      </c>
      <c r="AC86" s="37">
        <v>6.3888888888888884E-3</v>
      </c>
      <c r="AD86" s="120"/>
      <c r="AE86" s="121"/>
      <c r="AF86" s="80">
        <f t="shared" si="469"/>
        <v>1.5813610247219441</v>
      </c>
      <c r="AG86" s="111"/>
      <c r="AH86" s="111"/>
      <c r="AI86" s="42">
        <f>(AF86/$G84)*100</f>
        <v>95.238095238095227</v>
      </c>
      <c r="AJ86" s="112"/>
      <c r="AK86" s="111"/>
      <c r="AL86" s="81"/>
      <c r="AM86" s="81"/>
      <c r="AN86" s="48"/>
      <c r="AO86">
        <v>7.3000000000000001E-3</v>
      </c>
      <c r="AP86" s="37">
        <v>3.4606481481481485E-3</v>
      </c>
      <c r="AQ86" s="120"/>
      <c r="AR86" s="121"/>
      <c r="AS86" s="80">
        <f t="shared" si="470"/>
        <v>1.9239892467450319</v>
      </c>
      <c r="AT86" s="111"/>
      <c r="AU86" s="111"/>
      <c r="AV86" s="42">
        <f>(AS86/$G84)*100</f>
        <v>115.87301587301586</v>
      </c>
      <c r="AW86" s="112"/>
      <c r="AX86" s="117"/>
      <c r="AY86" s="81"/>
      <c r="AZ86" s="81"/>
      <c r="BA86" s="48"/>
      <c r="BB86">
        <v>7.4999999999999997E-3</v>
      </c>
      <c r="BC86" s="37"/>
      <c r="BD86" s="120"/>
      <c r="BE86" s="121"/>
      <c r="BF86" s="80">
        <f t="shared" si="473"/>
        <v>1.9767012809024302</v>
      </c>
      <c r="BG86" s="111"/>
      <c r="BH86" s="111"/>
      <c r="BI86" s="42">
        <f>(BF86/$G84)*100</f>
        <v>119.04761904761905</v>
      </c>
      <c r="BJ86" s="112"/>
      <c r="BK86" s="111"/>
      <c r="BL86" s="99">
        <v>6.6E-3</v>
      </c>
      <c r="BM86" s="96"/>
      <c r="BN86" s="131"/>
      <c r="BO86" s="129"/>
      <c r="BP86" s="97">
        <f t="shared" si="477"/>
        <v>1.7394971271941386</v>
      </c>
      <c r="BQ86" s="117"/>
      <c r="BR86" s="117"/>
      <c r="BS86" s="98">
        <f>(BP86/$G84)*100</f>
        <v>104.76190476190477</v>
      </c>
      <c r="BT86" s="118"/>
      <c r="BU86" s="117"/>
      <c r="BV86">
        <v>7.7999999999999996E-3</v>
      </c>
      <c r="BW86" s="37"/>
      <c r="BX86" s="120"/>
      <c r="BY86" s="121"/>
      <c r="BZ86" s="80">
        <f t="shared" si="481"/>
        <v>2.0557693321385271</v>
      </c>
      <c r="CA86" s="111"/>
      <c r="CB86" s="111"/>
      <c r="CC86" s="42">
        <f>(BZ86/$G84)*100</f>
        <v>123.8095238095238</v>
      </c>
      <c r="CD86" s="112"/>
      <c r="CE86" s="111"/>
      <c r="CF86">
        <v>7.7999999999999996E-3</v>
      </c>
      <c r="CG86" s="128"/>
      <c r="CH86" s="120"/>
      <c r="CI86" s="126"/>
      <c r="CJ86" s="80">
        <f t="shared" si="485"/>
        <v>2.0557693321385271</v>
      </c>
      <c r="CK86" s="111"/>
      <c r="CL86" s="111"/>
      <c r="CM86" s="42">
        <f>(CJ86/$G84)*100</f>
        <v>123.8095238095238</v>
      </c>
      <c r="CN86" s="112"/>
      <c r="CO86" s="111"/>
      <c r="CP86">
        <v>7.6E-3</v>
      </c>
      <c r="CQ86" s="128"/>
      <c r="CR86" s="120"/>
      <c r="CS86" s="126"/>
      <c r="CT86" s="80">
        <f t="shared" si="487"/>
        <v>2.0030572979811292</v>
      </c>
      <c r="CU86" s="111"/>
      <c r="CV86" s="111"/>
      <c r="CW86" s="42">
        <f>(CT86/$G84)*100</f>
        <v>120.63492063492063</v>
      </c>
      <c r="CX86" s="112"/>
      <c r="CY86" s="111"/>
      <c r="CZ86" s="43">
        <v>4.4999999999999997E-3</v>
      </c>
      <c r="DA86" s="128"/>
      <c r="DB86" s="120"/>
      <c r="DC86" s="124"/>
      <c r="DD86" s="91">
        <f t="shared" si="490"/>
        <v>1.1860207685414579</v>
      </c>
      <c r="DE86" s="111"/>
      <c r="DF86" s="111"/>
      <c r="DG86" s="92">
        <f>(DD86/$G84)*100</f>
        <v>71.428571428571416</v>
      </c>
      <c r="DH86" s="112"/>
      <c r="DI86" s="111"/>
      <c r="DJ86">
        <v>2.2000000000000001E-3</v>
      </c>
      <c r="DK86" s="128"/>
      <c r="DL86" s="114"/>
      <c r="DM86" s="124"/>
      <c r="DN86" s="80">
        <f t="shared" si="494"/>
        <v>0.57983237573137958</v>
      </c>
      <c r="DO86" s="111"/>
      <c r="DP86" s="111"/>
      <c r="DQ86" s="42">
        <f>(DN86/$G84)*100</f>
        <v>34.920634920634924</v>
      </c>
      <c r="DR86" s="112"/>
      <c r="DS86" s="111"/>
      <c r="DT86">
        <v>1.5E-3</v>
      </c>
      <c r="DU86" s="37">
        <v>6.9212962962962969E-3</v>
      </c>
      <c r="DV86" s="114"/>
      <c r="DW86" s="124"/>
      <c r="DX86" s="80">
        <f t="shared" si="498"/>
        <v>0.39534025618048602</v>
      </c>
      <c r="DY86" s="111"/>
      <c r="DZ86" s="111"/>
      <c r="EA86" s="42">
        <f>(DX86/$G84)*100</f>
        <v>23.809523809523807</v>
      </c>
      <c r="EB86" s="112"/>
      <c r="EC86" s="111"/>
      <c r="ED86" s="125"/>
      <c r="EE86" s="125"/>
    </row>
    <row r="87" spans="1:135" x14ac:dyDescent="0.25">
      <c r="A87" s="158" t="s">
        <v>25</v>
      </c>
      <c r="B87">
        <v>2.7699999999999999E-2</v>
      </c>
      <c r="C87" s="41">
        <v>1.0648148148148147E-3</v>
      </c>
      <c r="D87" s="114"/>
      <c r="E87" s="124"/>
      <c r="F87" s="80">
        <f t="shared" si="466"/>
        <v>7.3006167307996419</v>
      </c>
      <c r="G87" s="111">
        <f>AVERAGE(F87,F88,F89)</f>
        <v>7.0809832551438161</v>
      </c>
      <c r="H87" s="111">
        <f>_xlfn.STDEV.S(F87:F89)</f>
        <v>0.33580227458781664</v>
      </c>
      <c r="I87" s="42">
        <f t="shared" si="467"/>
        <v>100</v>
      </c>
      <c r="J87" s="112">
        <f>AVERAGE(I87:I89)</f>
        <v>100</v>
      </c>
      <c r="K87" s="111">
        <f>_xlfn.STDEV.S(I87:I89)</f>
        <v>0</v>
      </c>
      <c r="L87" s="80"/>
      <c r="M87" s="81"/>
      <c r="N87" s="48"/>
      <c r="O87"/>
      <c r="P87" s="40"/>
      <c r="Q87" s="120"/>
      <c r="R87" s="121"/>
      <c r="S87" s="80">
        <f t="shared" si="468"/>
        <v>0</v>
      </c>
      <c r="T87" s="111">
        <f>AVERAGE(S87,S88,S89)</f>
        <v>0</v>
      </c>
      <c r="U87" s="111">
        <f>_xlfn.STDEV.S(S87:S89)</f>
        <v>0</v>
      </c>
      <c r="V87" s="42">
        <f>(S87/$G87)*100</f>
        <v>0</v>
      </c>
      <c r="W87" s="112">
        <f>AVERAGE(V87:V89)</f>
        <v>0</v>
      </c>
      <c r="X87" s="111">
        <f>_xlfn.STDEV.S(V87:V89)</f>
        <v>0</v>
      </c>
      <c r="Y87" s="81"/>
      <c r="Z87" s="81"/>
      <c r="AA87" s="48"/>
      <c r="AB87"/>
      <c r="AC87" s="40"/>
      <c r="AD87" s="120"/>
      <c r="AE87" s="121"/>
      <c r="AF87" s="80">
        <f t="shared" si="469"/>
        <v>0</v>
      </c>
      <c r="AG87" s="111">
        <f>AVERAGE(AF87,AF88,AF89)</f>
        <v>0</v>
      </c>
      <c r="AH87" s="111">
        <f>_xlfn.STDEV.S(AF87:AF89)</f>
        <v>0</v>
      </c>
      <c r="AI87" s="42">
        <f>(AF87/$G87)*100</f>
        <v>0</v>
      </c>
      <c r="AJ87" s="112">
        <f t="shared" ref="AJ87" si="602">AVERAGE(AI87:AI89)</f>
        <v>0</v>
      </c>
      <c r="AK87" s="111">
        <f t="shared" ref="AK87" si="603">_xlfn.STDEV.S(AI87:AI89)</f>
        <v>0</v>
      </c>
      <c r="AL87" s="81"/>
      <c r="AM87" s="81"/>
      <c r="AN87" s="48"/>
      <c r="AO87"/>
      <c r="AP87" s="41"/>
      <c r="AQ87" s="120" t="e">
        <f t="shared" ref="AQ87" si="604">AVERAGE(AO87,AO88,AO89)</f>
        <v>#DIV/0!</v>
      </c>
      <c r="AR87" s="121" t="e">
        <f t="shared" ref="AR87" si="605">_xlfn.STDEV.S(AO87:AO89)</f>
        <v>#DIV/0!</v>
      </c>
      <c r="AS87" s="80">
        <f t="shared" si="470"/>
        <v>0</v>
      </c>
      <c r="AT87" s="111">
        <f>AVERAGE(AS87,AS88,AS89)</f>
        <v>0</v>
      </c>
      <c r="AU87" s="111">
        <f>_xlfn.STDEV.S(AS87:AS89)</f>
        <v>0</v>
      </c>
      <c r="AV87" s="42">
        <f>(AS87/$G87)*100</f>
        <v>0</v>
      </c>
      <c r="AW87" s="112">
        <f t="shared" ref="AW87" si="606">AVERAGE(AV87:AV89)</f>
        <v>0</v>
      </c>
      <c r="AX87" s="111">
        <f t="shared" ref="AX87" si="607">_xlfn.STDEV.S(AV87:AV89)</f>
        <v>0</v>
      </c>
      <c r="AY87" s="81"/>
      <c r="AZ87" s="81"/>
      <c r="BA87" s="48"/>
      <c r="BB87"/>
      <c r="BC87" s="41"/>
      <c r="BD87" s="120" t="e">
        <f t="shared" ref="BD87" si="608">AVERAGE(BB87,BB88,BB89)</f>
        <v>#DIV/0!</v>
      </c>
      <c r="BE87" s="121" t="e">
        <f t="shared" ref="BE87" si="609">_xlfn.STDEV.S(BB87:BB89)</f>
        <v>#DIV/0!</v>
      </c>
      <c r="BF87" s="80">
        <f t="shared" si="473"/>
        <v>0</v>
      </c>
      <c r="BG87" s="111">
        <f>AVERAGE(BF87,BF88,BF89)</f>
        <v>0</v>
      </c>
      <c r="BH87" s="111">
        <f>_xlfn.STDEV.S(BF87:BF89)</f>
        <v>0</v>
      </c>
      <c r="BI87" s="42">
        <f>(BF87/$G87)*100</f>
        <v>0</v>
      </c>
      <c r="BJ87" s="112">
        <f t="shared" ref="BJ87" si="610">AVERAGE(BI87:BI89)</f>
        <v>0</v>
      </c>
      <c r="BK87" s="111">
        <f t="shared" ref="BK87" si="611">_xlfn.STDEV.S(BI87:BI89)</f>
        <v>0</v>
      </c>
      <c r="BL87"/>
      <c r="BM87" s="41"/>
      <c r="BN87" s="120" t="e">
        <f t="shared" ref="BN87" si="612">AVERAGE(BL87,BL88,BL89)</f>
        <v>#DIV/0!</v>
      </c>
      <c r="BO87" s="121" t="e">
        <f t="shared" ref="BO87" si="613">_xlfn.STDEV.S(BL87:BL89)</f>
        <v>#DIV/0!</v>
      </c>
      <c r="BP87" s="80">
        <f t="shared" si="477"/>
        <v>0</v>
      </c>
      <c r="BQ87" s="111">
        <f>AVERAGE(BP87,BP88,BP89)</f>
        <v>0</v>
      </c>
      <c r="BR87" s="111">
        <f>_xlfn.STDEV.S(BP87:BP89)</f>
        <v>0</v>
      </c>
      <c r="BS87" s="42">
        <f>(BP87/$G87)*100</f>
        <v>0</v>
      </c>
      <c r="BT87" s="112">
        <f t="shared" ref="BT87" si="614">AVERAGE(BS87:BS89)</f>
        <v>0</v>
      </c>
      <c r="BU87" s="111">
        <f t="shared" ref="BU87" si="615">_xlfn.STDEV.S(BS87:BS89)</f>
        <v>0</v>
      </c>
      <c r="BV87"/>
      <c r="BW87" s="41"/>
      <c r="BX87" s="120" t="e">
        <f t="shared" ref="BX87" si="616">AVERAGE(BV87,BV88,BV89)</f>
        <v>#DIV/0!</v>
      </c>
      <c r="BY87" s="121" t="e">
        <f t="shared" ref="BY87" si="617">_xlfn.STDEV.S(BV87:BV89)</f>
        <v>#DIV/0!</v>
      </c>
      <c r="BZ87" s="80">
        <f t="shared" si="481"/>
        <v>0</v>
      </c>
      <c r="CA87" s="111">
        <f>AVERAGE(BZ87,BZ88,BZ89)</f>
        <v>0</v>
      </c>
      <c r="CB87" s="111">
        <f>_xlfn.STDEV.S(BZ87:BZ89)</f>
        <v>0</v>
      </c>
      <c r="CC87" s="42">
        <f>(BZ87/$G87)*100</f>
        <v>0</v>
      </c>
      <c r="CD87" s="112">
        <f t="shared" ref="CD87" si="618">AVERAGE(CC87:CC89)</f>
        <v>0</v>
      </c>
      <c r="CE87" s="111">
        <f t="shared" ref="CE87" si="619">_xlfn.STDEV.S(CC87:CC89)</f>
        <v>0</v>
      </c>
      <c r="CF87"/>
      <c r="CG87" s="41"/>
      <c r="CH87" s="120" t="e">
        <f t="shared" ref="CH87" si="620">AVERAGE(CF87,CF88,CF89)</f>
        <v>#DIV/0!</v>
      </c>
      <c r="CI87" s="121" t="e">
        <f t="shared" ref="CI87" si="621">_xlfn.STDEV.S(CF87:CF89)</f>
        <v>#DIV/0!</v>
      </c>
      <c r="CJ87" s="80">
        <f t="shared" si="485"/>
        <v>0</v>
      </c>
      <c r="CK87" s="111">
        <f>AVERAGE(CJ87,CJ88,CJ89)</f>
        <v>0</v>
      </c>
      <c r="CL87" s="111">
        <f>_xlfn.STDEV.S(CJ87:CJ89)</f>
        <v>0</v>
      </c>
      <c r="CM87" s="42">
        <f>(CJ87/$G87)*100</f>
        <v>0</v>
      </c>
      <c r="CN87" s="112">
        <f t="shared" ref="CN87" si="622">AVERAGE(CM87:CM89)</f>
        <v>0</v>
      </c>
      <c r="CO87" s="111">
        <f t="shared" ref="CO87" si="623">_xlfn.STDEV.S(CM87:CM89)</f>
        <v>0</v>
      </c>
      <c r="CP87"/>
      <c r="CQ87" s="41"/>
      <c r="CR87" s="120" t="e">
        <f t="shared" ref="CR87" si="624">AVERAGE(CP87,CP88,CP89)</f>
        <v>#DIV/0!</v>
      </c>
      <c r="CS87" s="126" t="e">
        <f t="shared" ref="CS87" si="625">_xlfn.STDEV.S(CP87:CP89)</f>
        <v>#DIV/0!</v>
      </c>
      <c r="CT87" s="80">
        <f t="shared" si="487"/>
        <v>0</v>
      </c>
      <c r="CU87" s="111">
        <f>AVERAGE(CT87,CT88,CT89)</f>
        <v>0</v>
      </c>
      <c r="CV87" s="111">
        <f>_xlfn.STDEV.S(CT87:CT89)</f>
        <v>0</v>
      </c>
      <c r="CW87" s="42">
        <f>(CT87/$G87)*100</f>
        <v>0</v>
      </c>
      <c r="CX87" s="112">
        <f t="shared" ref="CX87" si="626">AVERAGE(CW87:CW89)</f>
        <v>0</v>
      </c>
      <c r="CY87" s="111">
        <f t="shared" ref="CY87" si="627">_xlfn.STDEV.S(CW87:CW89)</f>
        <v>0</v>
      </c>
      <c r="CZ87"/>
      <c r="DA87" s="41"/>
      <c r="DB87" s="120" t="e">
        <f t="shared" ref="DB87" si="628">AVERAGE(CZ87,CZ88,CZ89)</f>
        <v>#DIV/0!</v>
      </c>
      <c r="DC87" s="124" t="e">
        <f t="shared" ref="DC87" si="629">_xlfn.STDEV.S(CZ87:CZ89)</f>
        <v>#DIV/0!</v>
      </c>
      <c r="DD87" s="80">
        <f t="shared" si="490"/>
        <v>0</v>
      </c>
      <c r="DE87" s="111">
        <f>AVERAGE(DD87,DD88,DD89)</f>
        <v>0</v>
      </c>
      <c r="DF87" s="111">
        <f>_xlfn.STDEV.S(DD87:DD89)</f>
        <v>0</v>
      </c>
      <c r="DG87" s="42">
        <f>(DD87/$G87)*100</f>
        <v>0</v>
      </c>
      <c r="DH87" s="112">
        <f t="shared" ref="DH87" si="630">AVERAGE(DG87:DG89)</f>
        <v>0</v>
      </c>
      <c r="DI87" s="111">
        <f t="shared" ref="DI87" si="631">_xlfn.STDEV.S(DG87:DG89)</f>
        <v>0</v>
      </c>
      <c r="DJ87"/>
      <c r="DK87" s="41"/>
      <c r="DL87" s="114" t="e">
        <f t="shared" ref="DL87" si="632">AVERAGE(DJ87,DJ88,DJ89)</f>
        <v>#DIV/0!</v>
      </c>
      <c r="DM87" s="124" t="e">
        <f t="shared" ref="DM87" si="633">_xlfn.STDEV.S(DJ87:DJ89)</f>
        <v>#DIV/0!</v>
      </c>
      <c r="DN87" s="80">
        <f t="shared" si="494"/>
        <v>0</v>
      </c>
      <c r="DO87" s="111">
        <f>AVERAGE(DN87,DN88,DN89)</f>
        <v>0</v>
      </c>
      <c r="DP87" s="111">
        <f>_xlfn.STDEV.S(DN87:DN89)</f>
        <v>0</v>
      </c>
      <c r="DQ87" s="42">
        <f>(DN87/$G87)*100</f>
        <v>0</v>
      </c>
      <c r="DR87" s="112">
        <f t="shared" ref="DR87" si="634">AVERAGE(DQ87:DQ89)</f>
        <v>0</v>
      </c>
      <c r="DS87" s="111">
        <f t="shared" ref="DS87" si="635">_xlfn.STDEV.S(DQ87:DQ89)</f>
        <v>0</v>
      </c>
      <c r="DT87"/>
      <c r="DU87" s="41"/>
      <c r="DV87" s="114" t="e">
        <f t="shared" ref="DV87" si="636">AVERAGE(DT87,DT88,DT89)</f>
        <v>#DIV/0!</v>
      </c>
      <c r="DW87" s="124" t="e">
        <f t="shared" ref="DW87" si="637">_xlfn.STDEV.S(DT87:DT89)</f>
        <v>#DIV/0!</v>
      </c>
      <c r="DX87" s="80">
        <f t="shared" si="498"/>
        <v>0</v>
      </c>
      <c r="DY87" s="111">
        <f>AVERAGE(DX87,DX88,DX89)</f>
        <v>0</v>
      </c>
      <c r="DZ87" s="111">
        <f>_xlfn.STDEV.S(DX87:DX89)</f>
        <v>0</v>
      </c>
      <c r="EA87" s="42">
        <f>(DX87/$G87)*100</f>
        <v>0</v>
      </c>
      <c r="EB87" s="112">
        <f t="shared" ref="EB87" si="638">AVERAGE(EA87:EA89)</f>
        <v>0</v>
      </c>
      <c r="EC87" s="111">
        <f t="shared" ref="EC87" si="639">_xlfn.STDEV.S(EA87:EA89)</f>
        <v>0</v>
      </c>
      <c r="ED87" s="125"/>
      <c r="EE87" s="125"/>
    </row>
    <row r="88" spans="1:135" x14ac:dyDescent="0.25">
      <c r="A88" s="158"/>
      <c r="B88">
        <v>2.75E-2</v>
      </c>
      <c r="C88" s="41">
        <v>1.0648148148148147E-3</v>
      </c>
      <c r="D88" s="114"/>
      <c r="E88" s="124"/>
      <c r="F88" s="80">
        <f t="shared" si="466"/>
        <v>7.2479046966422436</v>
      </c>
      <c r="G88" s="111"/>
      <c r="H88" s="111"/>
      <c r="I88" s="42">
        <f t="shared" si="467"/>
        <v>100</v>
      </c>
      <c r="J88" s="112"/>
      <c r="K88" s="111"/>
      <c r="L88" s="80"/>
      <c r="M88" s="81"/>
      <c r="N88" s="48"/>
      <c r="O88"/>
      <c r="P88" s="40"/>
      <c r="Q88" s="120"/>
      <c r="R88" s="121"/>
      <c r="S88" s="80">
        <f t="shared" si="468"/>
        <v>0</v>
      </c>
      <c r="T88" s="111"/>
      <c r="U88" s="111"/>
      <c r="V88" s="42">
        <f>(S88/$G87)*100</f>
        <v>0</v>
      </c>
      <c r="W88" s="112"/>
      <c r="X88" s="111"/>
      <c r="Y88" s="81"/>
      <c r="Z88" s="81"/>
      <c r="AA88" s="48"/>
      <c r="AB88"/>
      <c r="AC88" s="40"/>
      <c r="AD88" s="120"/>
      <c r="AE88" s="121"/>
      <c r="AF88" s="80">
        <f t="shared" si="469"/>
        <v>0</v>
      </c>
      <c r="AG88" s="111"/>
      <c r="AH88" s="111"/>
      <c r="AI88" s="42">
        <f>(AF88/$G87)*100</f>
        <v>0</v>
      </c>
      <c r="AJ88" s="112"/>
      <c r="AK88" s="111"/>
      <c r="AL88" s="81"/>
      <c r="AM88" s="81"/>
      <c r="AN88" s="48"/>
      <c r="AO88"/>
      <c r="AP88" s="41"/>
      <c r="AQ88" s="120"/>
      <c r="AR88" s="121"/>
      <c r="AS88" s="80">
        <f t="shared" si="470"/>
        <v>0</v>
      </c>
      <c r="AT88" s="111"/>
      <c r="AU88" s="111"/>
      <c r="AV88" s="42">
        <f>(AS88/$G87)*100</f>
        <v>0</v>
      </c>
      <c r="AW88" s="112"/>
      <c r="AX88" s="111"/>
      <c r="AY88" s="81"/>
      <c r="AZ88" s="81"/>
      <c r="BA88" s="48"/>
      <c r="BB88"/>
      <c r="BC88" s="41"/>
      <c r="BD88" s="120"/>
      <c r="BE88" s="121"/>
      <c r="BF88" s="80">
        <f t="shared" si="473"/>
        <v>0</v>
      </c>
      <c r="BG88" s="111"/>
      <c r="BH88" s="111"/>
      <c r="BI88" s="42">
        <f>(BF88/$G87)*100</f>
        <v>0</v>
      </c>
      <c r="BJ88" s="112"/>
      <c r="BK88" s="111"/>
      <c r="BL88"/>
      <c r="BM88" s="41"/>
      <c r="BN88" s="120"/>
      <c r="BO88" s="121"/>
      <c r="BP88" s="80">
        <f t="shared" si="477"/>
        <v>0</v>
      </c>
      <c r="BQ88" s="111"/>
      <c r="BR88" s="111"/>
      <c r="BS88" s="42">
        <f>(BP88/$G87)*100</f>
        <v>0</v>
      </c>
      <c r="BT88" s="112"/>
      <c r="BU88" s="111"/>
      <c r="BV88"/>
      <c r="BW88" s="41"/>
      <c r="BX88" s="120"/>
      <c r="BY88" s="121"/>
      <c r="BZ88" s="80">
        <f t="shared" si="481"/>
        <v>0</v>
      </c>
      <c r="CA88" s="111"/>
      <c r="CB88" s="111"/>
      <c r="CC88" s="42">
        <f>(BZ88/$G87)*100</f>
        <v>0</v>
      </c>
      <c r="CD88" s="112"/>
      <c r="CE88" s="111"/>
      <c r="CF88"/>
      <c r="CG88" s="41"/>
      <c r="CH88" s="120"/>
      <c r="CI88" s="121"/>
      <c r="CJ88" s="80">
        <f t="shared" si="485"/>
        <v>0</v>
      </c>
      <c r="CK88" s="111"/>
      <c r="CL88" s="111"/>
      <c r="CM88" s="42">
        <f>(CJ88/$G87)*100</f>
        <v>0</v>
      </c>
      <c r="CN88" s="112"/>
      <c r="CO88" s="111"/>
      <c r="CP88"/>
      <c r="CQ88" s="41"/>
      <c r="CR88" s="120"/>
      <c r="CS88" s="126"/>
      <c r="CT88" s="80">
        <f t="shared" si="487"/>
        <v>0</v>
      </c>
      <c r="CU88" s="111"/>
      <c r="CV88" s="111"/>
      <c r="CW88" s="42">
        <f>(CT88/$G87)*100</f>
        <v>0</v>
      </c>
      <c r="CX88" s="112"/>
      <c r="CY88" s="111"/>
      <c r="CZ88"/>
      <c r="DA88" s="41"/>
      <c r="DB88" s="120"/>
      <c r="DC88" s="124"/>
      <c r="DD88" s="80">
        <f t="shared" si="490"/>
        <v>0</v>
      </c>
      <c r="DE88" s="111"/>
      <c r="DF88" s="111"/>
      <c r="DG88" s="42">
        <f>(DD88/$G87)*100</f>
        <v>0</v>
      </c>
      <c r="DH88" s="112"/>
      <c r="DI88" s="111"/>
      <c r="DJ88"/>
      <c r="DK88" s="41"/>
      <c r="DL88" s="114"/>
      <c r="DM88" s="124"/>
      <c r="DN88" s="80">
        <f t="shared" si="494"/>
        <v>0</v>
      </c>
      <c r="DO88" s="111"/>
      <c r="DP88" s="111"/>
      <c r="DQ88" s="42">
        <f>(DN88/$G87)*100</f>
        <v>0</v>
      </c>
      <c r="DR88" s="112"/>
      <c r="DS88" s="111"/>
      <c r="DT88"/>
      <c r="DU88" s="41"/>
      <c r="DV88" s="114"/>
      <c r="DW88" s="124"/>
      <c r="DX88" s="80">
        <f t="shared" si="498"/>
        <v>0</v>
      </c>
      <c r="DY88" s="111"/>
      <c r="DZ88" s="111"/>
      <c r="EA88" s="42">
        <f>(DX88/$G87)*100</f>
        <v>0</v>
      </c>
      <c r="EB88" s="112"/>
      <c r="EC88" s="111"/>
      <c r="ED88" s="125"/>
      <c r="EE88" s="125"/>
    </row>
    <row r="89" spans="1:135" x14ac:dyDescent="0.25">
      <c r="A89" s="158"/>
      <c r="B89">
        <v>2.5399999999999999E-2</v>
      </c>
      <c r="C89" s="41">
        <v>1.0648148148148147E-3</v>
      </c>
      <c r="D89" s="114"/>
      <c r="E89" s="124"/>
      <c r="F89" s="80">
        <f t="shared" si="466"/>
        <v>6.6944283379895628</v>
      </c>
      <c r="G89" s="111"/>
      <c r="H89" s="111"/>
      <c r="I89" s="42">
        <f t="shared" si="467"/>
        <v>100</v>
      </c>
      <c r="J89" s="112"/>
      <c r="K89" s="111"/>
      <c r="L89" s="80"/>
      <c r="M89" s="81"/>
      <c r="N89" s="48"/>
      <c r="O89" s="38"/>
      <c r="P89" s="40"/>
      <c r="Q89" s="120"/>
      <c r="R89" s="121"/>
      <c r="S89" s="80">
        <f t="shared" si="468"/>
        <v>0</v>
      </c>
      <c r="T89" s="111"/>
      <c r="U89" s="111"/>
      <c r="V89" s="42">
        <f>(S89/$G87)*100</f>
        <v>0</v>
      </c>
      <c r="W89" s="112"/>
      <c r="X89" s="111"/>
      <c r="Y89" s="81"/>
      <c r="Z89" s="81"/>
      <c r="AA89" s="48"/>
      <c r="AB89" s="38"/>
      <c r="AC89" s="40"/>
      <c r="AD89" s="120"/>
      <c r="AE89" s="121"/>
      <c r="AF89" s="80">
        <f t="shared" si="469"/>
        <v>0</v>
      </c>
      <c r="AG89" s="111"/>
      <c r="AH89" s="111"/>
      <c r="AI89" s="42">
        <f>(AF89/$G87)*100</f>
        <v>0</v>
      </c>
      <c r="AJ89" s="112"/>
      <c r="AK89" s="111"/>
      <c r="AL89" s="81"/>
      <c r="AM89" s="81"/>
      <c r="AN89" s="48"/>
      <c r="AO89"/>
      <c r="AP89" s="41"/>
      <c r="AQ89" s="120"/>
      <c r="AR89" s="121"/>
      <c r="AS89" s="80">
        <f t="shared" si="470"/>
        <v>0</v>
      </c>
      <c r="AT89" s="111"/>
      <c r="AU89" s="111"/>
      <c r="AV89" s="42">
        <f>(AS89/$G87)*100</f>
        <v>0</v>
      </c>
      <c r="AW89" s="112"/>
      <c r="AX89" s="111"/>
      <c r="AY89" s="81"/>
      <c r="AZ89" s="81"/>
      <c r="BA89" s="48"/>
      <c r="BB89"/>
      <c r="BC89" s="41"/>
      <c r="BD89" s="120"/>
      <c r="BE89" s="121"/>
      <c r="BF89" s="80">
        <f t="shared" si="473"/>
        <v>0</v>
      </c>
      <c r="BG89" s="111"/>
      <c r="BH89" s="111"/>
      <c r="BI89" s="42">
        <f>(BF89/$G87)*100</f>
        <v>0</v>
      </c>
      <c r="BJ89" s="112"/>
      <c r="BK89" s="111"/>
      <c r="BL89"/>
      <c r="BM89" s="41"/>
      <c r="BN89" s="120"/>
      <c r="BO89" s="121"/>
      <c r="BP89" s="80">
        <f t="shared" si="477"/>
        <v>0</v>
      </c>
      <c r="BQ89" s="111"/>
      <c r="BR89" s="111"/>
      <c r="BS89" s="42">
        <f>(BP89/$G87)*100</f>
        <v>0</v>
      </c>
      <c r="BT89" s="112"/>
      <c r="BU89" s="111"/>
      <c r="BV89"/>
      <c r="BW89" s="41"/>
      <c r="BX89" s="120"/>
      <c r="BY89" s="121"/>
      <c r="BZ89" s="80">
        <f t="shared" si="481"/>
        <v>0</v>
      </c>
      <c r="CA89" s="111"/>
      <c r="CB89" s="111"/>
      <c r="CC89" s="42">
        <f>(BZ89/$G87)*100</f>
        <v>0</v>
      </c>
      <c r="CD89" s="112"/>
      <c r="CE89" s="111"/>
      <c r="CF89"/>
      <c r="CG89" s="41"/>
      <c r="CH89" s="120"/>
      <c r="CI89" s="121"/>
      <c r="CJ89" s="80">
        <f t="shared" si="485"/>
        <v>0</v>
      </c>
      <c r="CK89" s="111"/>
      <c r="CL89" s="111"/>
      <c r="CM89" s="42">
        <f>(CJ89/$G87)*100</f>
        <v>0</v>
      </c>
      <c r="CN89" s="112"/>
      <c r="CO89" s="111"/>
      <c r="CP89"/>
      <c r="CQ89" s="41"/>
      <c r="CR89" s="120"/>
      <c r="CS89" s="126"/>
      <c r="CT89" s="80">
        <f t="shared" si="487"/>
        <v>0</v>
      </c>
      <c r="CU89" s="111"/>
      <c r="CV89" s="111"/>
      <c r="CW89" s="42">
        <f>(CT89/$G87)*100</f>
        <v>0</v>
      </c>
      <c r="CX89" s="112"/>
      <c r="CY89" s="111"/>
      <c r="CZ89"/>
      <c r="DA89" s="41"/>
      <c r="DB89" s="120"/>
      <c r="DC89" s="124"/>
      <c r="DD89" s="80">
        <f t="shared" si="490"/>
        <v>0</v>
      </c>
      <c r="DE89" s="111"/>
      <c r="DF89" s="111"/>
      <c r="DG89" s="42">
        <f>(DD89/$G87)*100</f>
        <v>0</v>
      </c>
      <c r="DH89" s="112"/>
      <c r="DI89" s="111"/>
      <c r="DJ89"/>
      <c r="DK89" s="41"/>
      <c r="DL89" s="114"/>
      <c r="DM89" s="124"/>
      <c r="DN89" s="80">
        <f t="shared" si="494"/>
        <v>0</v>
      </c>
      <c r="DO89" s="111"/>
      <c r="DP89" s="111"/>
      <c r="DQ89" s="42">
        <f>(DN89/$G87)*100</f>
        <v>0</v>
      </c>
      <c r="DR89" s="112"/>
      <c r="DS89" s="111"/>
      <c r="DT89"/>
      <c r="DU89" s="41"/>
      <c r="DV89" s="114"/>
      <c r="DW89" s="124"/>
      <c r="DX89" s="80">
        <f t="shared" si="498"/>
        <v>0</v>
      </c>
      <c r="DY89" s="111"/>
      <c r="DZ89" s="111"/>
      <c r="EA89" s="42">
        <f>(DX89/$G87)*100</f>
        <v>0</v>
      </c>
      <c r="EB89" s="112"/>
      <c r="EC89" s="111"/>
      <c r="ED89" s="125"/>
      <c r="EE89" s="125"/>
    </row>
    <row r="90" spans="1:135" x14ac:dyDescent="0.25">
      <c r="A90" s="157" t="s">
        <v>26</v>
      </c>
      <c r="B90">
        <v>1.3599999999999999E-2</v>
      </c>
      <c r="C90" s="37">
        <v>1.5972222222222221E-3</v>
      </c>
      <c r="D90" s="114">
        <f>AVERAGE(B90,B92)</f>
        <v>1.4800000000000001E-2</v>
      </c>
      <c r="E90" s="124">
        <f>_xlfn.STDEV.S(B90,B92)</f>
        <v>1.6970562748477149E-3</v>
      </c>
      <c r="F90" s="80">
        <f t="shared" si="466"/>
        <v>3.584418322703073</v>
      </c>
      <c r="G90" s="111">
        <f>AVERAGE(F90,F92)</f>
        <v>3.9006905276474617</v>
      </c>
      <c r="H90" s="111">
        <f>_xlfn.STDEV.S(F90,F92)</f>
        <v>0.44727644163399782</v>
      </c>
      <c r="I90" s="42">
        <f t="shared" si="467"/>
        <v>100</v>
      </c>
      <c r="J90" s="112">
        <f>AVERAGE(I90:I92)</f>
        <v>100</v>
      </c>
      <c r="K90" s="111">
        <f>_xlfn.STDEV.S(I90:I92)</f>
        <v>0</v>
      </c>
      <c r="L90" s="80"/>
      <c r="M90" s="81"/>
      <c r="N90" s="48"/>
      <c r="O90">
        <v>1.26E-2</v>
      </c>
      <c r="P90" s="37">
        <v>1.3310185185185185E-3</v>
      </c>
      <c r="Q90" s="120">
        <f>AVERAGE(O90,O91,O92)</f>
        <v>1.2400000000000001E-2</v>
      </c>
      <c r="R90" s="121">
        <f>_xlfn.STDEV.S(O90:O92)</f>
        <v>1.9999999999999968E-4</v>
      </c>
      <c r="S90" s="80">
        <f t="shared" si="468"/>
        <v>3.3208581519160827</v>
      </c>
      <c r="T90" s="111">
        <f>AVERAGE(S90:S92)</f>
        <v>3.2681461177586844</v>
      </c>
      <c r="U90" s="111">
        <f>_xlfn.STDEV.S(S90:S92)</f>
        <v>5.2712034157398113E-2</v>
      </c>
      <c r="V90" s="42">
        <f>(S90/$G90)*100</f>
        <v>85.135135135135144</v>
      </c>
      <c r="W90" s="112">
        <f>AVERAGE(V90:V92)</f>
        <v>83.783783783783804</v>
      </c>
      <c r="X90" s="111">
        <f>_xlfn.STDEV.S(V90:V92)</f>
        <v>1.3513513513513473</v>
      </c>
      <c r="Y90" s="81"/>
      <c r="Z90" s="81"/>
      <c r="AA90" s="48"/>
      <c r="AB90">
        <v>4.8999999999999998E-3</v>
      </c>
      <c r="AC90" s="37">
        <v>1.3310185185185185E-3</v>
      </c>
      <c r="AD90" s="120">
        <f>AVERAGE(AB90,AB91)</f>
        <v>4.6499999999999996E-3</v>
      </c>
      <c r="AE90" s="121">
        <f>_xlfn.STDEV.S(AB90:AB91)</f>
        <v>3.5355339059327349E-4</v>
      </c>
      <c r="AF90" s="80">
        <f t="shared" si="469"/>
        <v>1.2914448368562543</v>
      </c>
      <c r="AG90" s="111">
        <f>AVERAGE(AF90:AF91)</f>
        <v>1.2255547941595069</v>
      </c>
      <c r="AH90" s="111">
        <f>_xlfn.STDEV.S(AF90:AF91)</f>
        <v>9.3182592007082746E-2</v>
      </c>
      <c r="AI90" s="42">
        <f>(AF90/$G90)*100</f>
        <v>33.108108108108105</v>
      </c>
      <c r="AJ90" s="112">
        <f>AVERAGE(AI90:AI91)</f>
        <v>31.418918918918919</v>
      </c>
      <c r="AK90" s="119">
        <f>_xlfn.STDEV.S(AI90:AI91)</f>
        <v>2.3888742607653559</v>
      </c>
      <c r="AL90" s="81"/>
      <c r="AM90" s="81"/>
      <c r="AN90" s="48"/>
      <c r="AO90">
        <v>4.5999999999999999E-3</v>
      </c>
      <c r="AP90" s="37">
        <v>1.3310185185185185E-3</v>
      </c>
      <c r="AQ90" s="120">
        <f t="shared" ref="AQ90" si="640">AVERAGE(AO90,AO91,AO92)</f>
        <v>4.8666666666666667E-3</v>
      </c>
      <c r="AR90" s="121">
        <f t="shared" ref="AR90" si="641">_xlfn.STDEV.S(AO90:AO92)</f>
        <v>4.6188021535170079E-4</v>
      </c>
      <c r="AS90" s="80">
        <f t="shared" si="470"/>
        <v>1.212376785620157</v>
      </c>
      <c r="AT90" s="111">
        <f>AVERAGE(AS90:AS92)</f>
        <v>1.2826594978300214</v>
      </c>
      <c r="AU90" s="111">
        <f>_xlfn.STDEV.S(AS90:AS92)</f>
        <v>0.12173322844122633</v>
      </c>
      <c r="AV90" s="42">
        <f>(AS90/$G90)*100</f>
        <v>31.081081081081081</v>
      </c>
      <c r="AW90" s="112">
        <f t="shared" ref="AW90" si="642">AVERAGE(AV90:AV92)</f>
        <v>32.882882882882889</v>
      </c>
      <c r="AX90" s="111">
        <f t="shared" ref="AX90" si="643">_xlfn.STDEV.S(AV90:AV92)</f>
        <v>3.1208122658898723</v>
      </c>
      <c r="AY90" s="81"/>
      <c r="AZ90" s="81"/>
      <c r="BA90" s="48"/>
      <c r="BB90" s="38">
        <v>0</v>
      </c>
      <c r="BC90" s="37">
        <v>1.5972222222222221E-3</v>
      </c>
      <c r="BD90" s="120">
        <f>AVERAGE(BB91,BB92)</f>
        <v>1.5999999999999999E-3</v>
      </c>
      <c r="BE90" s="121">
        <f>_xlfn.STDEV.S(BB91:BB92)</f>
        <v>2.8284271247461896E-4</v>
      </c>
      <c r="BF90" s="91">
        <f t="shared" si="473"/>
        <v>0</v>
      </c>
      <c r="BG90" s="111">
        <f>AVERAGE(BF91:BF92)</f>
        <v>0.42169627325918507</v>
      </c>
      <c r="BH90" s="111">
        <f>_xlfn.STDEV.S(BF91:BF92)</f>
        <v>7.454607360566641E-2</v>
      </c>
      <c r="BI90" s="92">
        <f>(BF90/$G90)*100</f>
        <v>0</v>
      </c>
      <c r="BJ90" s="112">
        <f>AVERAGE(BI91:BI92)</f>
        <v>10.810810810810811</v>
      </c>
      <c r="BK90" s="111">
        <f>_xlfn.STDEV.S(BI91:BI92)</f>
        <v>1.9110994086123116</v>
      </c>
      <c r="BL90">
        <v>0</v>
      </c>
      <c r="BM90" s="37">
        <v>1.3310185185185185E-3</v>
      </c>
      <c r="BN90" s="120">
        <f t="shared" ref="BN90" si="644">AVERAGE(BL90,BL91,BL92)</f>
        <v>0</v>
      </c>
      <c r="BO90" s="121">
        <f t="shared" ref="BO90" si="645">_xlfn.STDEV.S(BL90:BL92)</f>
        <v>0</v>
      </c>
      <c r="BP90" s="80">
        <f t="shared" si="477"/>
        <v>0</v>
      </c>
      <c r="BQ90" s="111">
        <f>AVERAGE(BP90:BP92)</f>
        <v>0</v>
      </c>
      <c r="BR90" s="111">
        <f>_xlfn.STDEV.S(BP90:BP92)</f>
        <v>0</v>
      </c>
      <c r="BS90" s="42">
        <f>(BP90/$G90)*100</f>
        <v>0</v>
      </c>
      <c r="BT90" s="112">
        <f t="shared" ref="BT90" si="646">AVERAGE(BS90:BS92)</f>
        <v>0</v>
      </c>
      <c r="BU90" s="111">
        <f t="shared" ref="BU90" si="647">_xlfn.STDEV.S(BS90:BS92)</f>
        <v>0</v>
      </c>
      <c r="BV90">
        <v>0</v>
      </c>
      <c r="BW90" s="44">
        <v>1.0648148148148147E-3</v>
      </c>
      <c r="BX90" s="120">
        <f t="shared" ref="BX90" si="648">AVERAGE(BV90,BV91,BV92)</f>
        <v>0</v>
      </c>
      <c r="BY90" s="121">
        <f t="shared" ref="BY90" si="649">_xlfn.STDEV.S(BV90:BV92)</f>
        <v>0</v>
      </c>
      <c r="BZ90" s="80">
        <f t="shared" si="481"/>
        <v>0</v>
      </c>
      <c r="CA90" s="111">
        <f>AVERAGE(BZ90:BZ92)</f>
        <v>0</v>
      </c>
      <c r="CB90" s="111">
        <f>_xlfn.STDEV.S(BZ90:BZ92)</f>
        <v>0</v>
      </c>
      <c r="CC90" s="42">
        <f>(BZ90/$G90)*100</f>
        <v>0</v>
      </c>
      <c r="CD90" s="112">
        <f t="shared" ref="CD90" si="650">AVERAGE(CC90:CC92)</f>
        <v>0</v>
      </c>
      <c r="CE90" s="111">
        <f t="shared" ref="CE90" si="651">_xlfn.STDEV.S(CC90:CC92)</f>
        <v>0</v>
      </c>
      <c r="CF90">
        <v>0</v>
      </c>
      <c r="CG90" s="44">
        <v>1.0648148148148147E-3</v>
      </c>
      <c r="CH90" s="120">
        <f t="shared" ref="CH90" si="652">AVERAGE(CF90,CF91,CF92)</f>
        <v>0</v>
      </c>
      <c r="CI90" s="121">
        <f t="shared" ref="CI90" si="653">_xlfn.STDEV.S(CF90:CF92)</f>
        <v>0</v>
      </c>
      <c r="CJ90" s="80">
        <f t="shared" si="485"/>
        <v>0</v>
      </c>
      <c r="CK90" s="111">
        <f>AVERAGE(CJ90:CJ92)</f>
        <v>0</v>
      </c>
      <c r="CL90" s="111">
        <f>_xlfn.STDEV.S(CJ90:CJ92)</f>
        <v>0</v>
      </c>
      <c r="CM90" s="42">
        <f>(CJ90/$G90)*100</f>
        <v>0</v>
      </c>
      <c r="CN90" s="112">
        <f t="shared" ref="CN90" si="654">AVERAGE(CM90:CM92)</f>
        <v>0</v>
      </c>
      <c r="CO90" s="111">
        <f t="shared" ref="CO90" si="655">_xlfn.STDEV.S(CM90:CM92)</f>
        <v>0</v>
      </c>
      <c r="CP90">
        <v>0</v>
      </c>
      <c r="CQ90" s="44">
        <v>1.0648148148148147E-3</v>
      </c>
      <c r="CR90" s="120">
        <f t="shared" ref="CR90" si="656">AVERAGE(CP90,CP91,CP92)</f>
        <v>0</v>
      </c>
      <c r="CS90" s="121">
        <f t="shared" ref="CS90" si="657">_xlfn.STDEV.S(CP90:CP92)</f>
        <v>0</v>
      </c>
      <c r="CT90" s="80">
        <f t="shared" si="487"/>
        <v>0</v>
      </c>
      <c r="CU90" s="111">
        <f>AVERAGE(CT90:CT92)</f>
        <v>0</v>
      </c>
      <c r="CV90" s="111">
        <f>_xlfn.STDEV.S(CT90:CT92)</f>
        <v>0</v>
      </c>
      <c r="CW90" s="42">
        <f>(CT90/$G90)*100</f>
        <v>0</v>
      </c>
      <c r="CX90" s="112">
        <f t="shared" ref="CX90" si="658">AVERAGE(CW90:CW92)</f>
        <v>0</v>
      </c>
      <c r="CY90" s="111">
        <f t="shared" ref="CY90" si="659">_xlfn.STDEV.S(CW90:CW92)</f>
        <v>0</v>
      </c>
      <c r="CZ90">
        <v>0</v>
      </c>
      <c r="DA90" s="40">
        <v>1.3310185185185185E-3</v>
      </c>
      <c r="DB90" s="120">
        <f t="shared" ref="DB90" si="660">AVERAGE(CZ90,CZ91,CZ92)</f>
        <v>0</v>
      </c>
      <c r="DC90" s="124">
        <f t="shared" ref="DC90" si="661">_xlfn.STDEV.S(CZ90:CZ92)</f>
        <v>0</v>
      </c>
      <c r="DD90" s="80">
        <f t="shared" si="490"/>
        <v>0</v>
      </c>
      <c r="DE90" s="111">
        <f>AVERAGE(DD90:DD92)</f>
        <v>0</v>
      </c>
      <c r="DF90" s="111">
        <f>_xlfn.STDEV.S(DD90:DD92)</f>
        <v>0</v>
      </c>
      <c r="DG90" s="42">
        <f>(DD90/$G90)*100</f>
        <v>0</v>
      </c>
      <c r="DH90" s="112">
        <f t="shared" ref="DH90" si="662">AVERAGE(DG90:DG92)</f>
        <v>0</v>
      </c>
      <c r="DI90" s="111">
        <f t="shared" ref="DI90" si="663">_xlfn.STDEV.S(DG90:DG92)</f>
        <v>0</v>
      </c>
      <c r="DJ90">
        <v>0</v>
      </c>
      <c r="DK90" s="40">
        <v>3.1944444444444442E-3</v>
      </c>
      <c r="DL90" s="114">
        <f t="shared" ref="DL90" si="664">AVERAGE(DJ90,DJ91,DJ92)</f>
        <v>0</v>
      </c>
      <c r="DM90" s="124">
        <f t="shared" ref="DM90" si="665">_xlfn.STDEV.S(DJ90:DJ92)</f>
        <v>0</v>
      </c>
      <c r="DN90" s="80">
        <f t="shared" si="494"/>
        <v>0</v>
      </c>
      <c r="DO90" s="111">
        <f>AVERAGE(DN90:DN92)</f>
        <v>0</v>
      </c>
      <c r="DP90" s="111">
        <f>_xlfn.STDEV.S(DN90:DN92)</f>
        <v>0</v>
      </c>
      <c r="DQ90" s="42">
        <f>(DN90/$G90)*100</f>
        <v>0</v>
      </c>
      <c r="DR90" s="112">
        <f t="shared" ref="DR90" si="666">AVERAGE(DQ90:DQ92)</f>
        <v>0</v>
      </c>
      <c r="DS90" s="111">
        <f t="shared" ref="DS90" si="667">_xlfn.STDEV.S(DQ90:DQ92)</f>
        <v>0</v>
      </c>
      <c r="DT90">
        <v>0</v>
      </c>
      <c r="DU90" s="40">
        <v>3.1944444444444442E-3</v>
      </c>
      <c r="DV90" s="114">
        <f t="shared" ref="DV90" si="668">AVERAGE(DT90,DT91,DT92)</f>
        <v>0</v>
      </c>
      <c r="DW90" s="124">
        <f t="shared" ref="DW90" si="669">_xlfn.STDEV.S(DT90:DT92)</f>
        <v>0</v>
      </c>
      <c r="DX90" s="80">
        <f t="shared" si="498"/>
        <v>0</v>
      </c>
      <c r="DY90" s="111">
        <f>AVERAGE(DX90:DX92)</f>
        <v>0</v>
      </c>
      <c r="DZ90" s="111">
        <f>_xlfn.STDEV.S(DX90:DX92)</f>
        <v>0</v>
      </c>
      <c r="EA90" s="42">
        <f>(DX90/$G90)*100</f>
        <v>0</v>
      </c>
      <c r="EB90" s="112">
        <f t="shared" ref="EB90" si="670">AVERAGE(EA90:EA92)</f>
        <v>0</v>
      </c>
      <c r="EC90" s="111">
        <f t="shared" ref="EC90" si="671">_xlfn.STDEV.S(EA90:EA92)</f>
        <v>0</v>
      </c>
      <c r="ED90" s="125"/>
      <c r="EE90" s="125"/>
    </row>
    <row r="91" spans="1:135" x14ac:dyDescent="0.25">
      <c r="A91" s="157"/>
      <c r="B91" s="38">
        <v>2.1399999999999999E-2</v>
      </c>
      <c r="C91" s="37">
        <v>1.5972222222222221E-3</v>
      </c>
      <c r="D91" s="114"/>
      <c r="E91" s="124"/>
      <c r="F91" s="91">
        <f t="shared" si="466"/>
        <v>5.6401876548416006</v>
      </c>
      <c r="G91" s="111"/>
      <c r="H91" s="111"/>
      <c r="I91" s="92">
        <f t="shared" si="467"/>
        <v>100</v>
      </c>
      <c r="J91" s="112"/>
      <c r="K91" s="111"/>
      <c r="L91" s="80"/>
      <c r="M91" s="81"/>
      <c r="N91" s="48"/>
      <c r="O91">
        <v>1.2200000000000001E-2</v>
      </c>
      <c r="P91" s="37">
        <v>1.3310185185185185E-3</v>
      </c>
      <c r="Q91" s="120"/>
      <c r="R91" s="121"/>
      <c r="S91" s="80">
        <f t="shared" si="468"/>
        <v>3.2154340836012865</v>
      </c>
      <c r="T91" s="111"/>
      <c r="U91" s="111"/>
      <c r="V91" s="42">
        <f>(S91/$G90)*100</f>
        <v>82.432432432432449</v>
      </c>
      <c r="W91" s="112"/>
      <c r="X91" s="111"/>
      <c r="Y91" s="81"/>
      <c r="Z91" s="81"/>
      <c r="AA91" s="48"/>
      <c r="AB91">
        <v>4.4000000000000003E-3</v>
      </c>
      <c r="AC91" s="37">
        <v>1.3310185185185185E-3</v>
      </c>
      <c r="AD91" s="120"/>
      <c r="AE91" s="121"/>
      <c r="AF91" s="80">
        <f t="shared" si="469"/>
        <v>1.1596647514627592</v>
      </c>
      <c r="AG91" s="111"/>
      <c r="AH91" s="111"/>
      <c r="AI91" s="42">
        <f>(AF91/$G90)*100</f>
        <v>29.729729729729737</v>
      </c>
      <c r="AJ91" s="112"/>
      <c r="AK91" s="119"/>
      <c r="AL91" s="81"/>
      <c r="AM91" s="81"/>
      <c r="AN91" s="48"/>
      <c r="AO91">
        <v>5.4000000000000003E-3</v>
      </c>
      <c r="AP91" s="37">
        <v>1.3310185185185185E-3</v>
      </c>
      <c r="AQ91" s="120"/>
      <c r="AR91" s="121"/>
      <c r="AS91" s="80">
        <f t="shared" si="470"/>
        <v>1.4232249222497497</v>
      </c>
      <c r="AT91" s="111"/>
      <c r="AU91" s="111"/>
      <c r="AV91" s="42">
        <f>(AS91/$G90)*100</f>
        <v>36.486486486486491</v>
      </c>
      <c r="AW91" s="112"/>
      <c r="AX91" s="111"/>
      <c r="AY91" s="81"/>
      <c r="AZ91" s="81"/>
      <c r="BA91" s="48"/>
      <c r="BB91">
        <v>1.4E-3</v>
      </c>
      <c r="BC91" s="37">
        <v>1.5972222222222221E-3</v>
      </c>
      <c r="BD91" s="120"/>
      <c r="BE91" s="121"/>
      <c r="BF91" s="80">
        <f t="shared" si="473"/>
        <v>0.3689842391017869</v>
      </c>
      <c r="BG91" s="111"/>
      <c r="BH91" s="111"/>
      <c r="BI91" s="42">
        <f>(BF91/$G90)*100</f>
        <v>9.4594594594594579</v>
      </c>
      <c r="BJ91" s="112"/>
      <c r="BK91" s="111"/>
      <c r="BL91">
        <v>0</v>
      </c>
      <c r="BM91" s="37">
        <v>1.3310185185185185E-3</v>
      </c>
      <c r="BN91" s="120"/>
      <c r="BO91" s="121"/>
      <c r="BP91" s="80">
        <f t="shared" si="477"/>
        <v>0</v>
      </c>
      <c r="BQ91" s="111"/>
      <c r="BR91" s="111"/>
      <c r="BS91" s="42">
        <f>(BP91/$G90)*100</f>
        <v>0</v>
      </c>
      <c r="BT91" s="112"/>
      <c r="BU91" s="111"/>
      <c r="BV91">
        <v>0</v>
      </c>
      <c r="BW91" s="44">
        <v>1.0648148148148147E-3</v>
      </c>
      <c r="BX91" s="120"/>
      <c r="BY91" s="121"/>
      <c r="BZ91" s="80">
        <f t="shared" si="481"/>
        <v>0</v>
      </c>
      <c r="CA91" s="111"/>
      <c r="CB91" s="111"/>
      <c r="CC91" s="42">
        <f>(BZ91/$G90)*100</f>
        <v>0</v>
      </c>
      <c r="CD91" s="112"/>
      <c r="CE91" s="111"/>
      <c r="CF91">
        <v>0</v>
      </c>
      <c r="CG91" s="44">
        <v>1.0648148148148147E-3</v>
      </c>
      <c r="CH91" s="120"/>
      <c r="CI91" s="121"/>
      <c r="CJ91" s="80">
        <f t="shared" si="485"/>
        <v>0</v>
      </c>
      <c r="CK91" s="111"/>
      <c r="CL91" s="111"/>
      <c r="CM91" s="42">
        <f>(CJ91/$G90)*100</f>
        <v>0</v>
      </c>
      <c r="CN91" s="112"/>
      <c r="CO91" s="111"/>
      <c r="CP91">
        <v>0</v>
      </c>
      <c r="CQ91" s="44">
        <v>1.0648148148148147E-3</v>
      </c>
      <c r="CR91" s="120"/>
      <c r="CS91" s="121"/>
      <c r="CT91" s="80">
        <f t="shared" si="487"/>
        <v>0</v>
      </c>
      <c r="CU91" s="111"/>
      <c r="CV91" s="111"/>
      <c r="CW91" s="42">
        <f>(CT91/$G90)*100</f>
        <v>0</v>
      </c>
      <c r="CX91" s="112"/>
      <c r="CY91" s="111"/>
      <c r="CZ91">
        <v>0</v>
      </c>
      <c r="DA91" s="40">
        <v>1.3310185185185185E-3</v>
      </c>
      <c r="DB91" s="120"/>
      <c r="DC91" s="124"/>
      <c r="DD91" s="80">
        <f t="shared" si="490"/>
        <v>0</v>
      </c>
      <c r="DE91" s="111"/>
      <c r="DF91" s="111"/>
      <c r="DG91" s="42">
        <f>(DD91/$G90)*100</f>
        <v>0</v>
      </c>
      <c r="DH91" s="112"/>
      <c r="DI91" s="111"/>
      <c r="DJ91">
        <v>0</v>
      </c>
      <c r="DK91" s="40">
        <v>3.1944444444444442E-3</v>
      </c>
      <c r="DL91" s="114"/>
      <c r="DM91" s="124"/>
      <c r="DN91" s="80">
        <f t="shared" si="494"/>
        <v>0</v>
      </c>
      <c r="DO91" s="111"/>
      <c r="DP91" s="111"/>
      <c r="DQ91" s="42">
        <f>(DN91/$G90)*100</f>
        <v>0</v>
      </c>
      <c r="DR91" s="112"/>
      <c r="DS91" s="111"/>
      <c r="DT91">
        <v>0</v>
      </c>
      <c r="DU91" s="40">
        <v>3.1944444444444442E-3</v>
      </c>
      <c r="DV91" s="114"/>
      <c r="DW91" s="124"/>
      <c r="DX91" s="80">
        <f t="shared" si="498"/>
        <v>0</v>
      </c>
      <c r="DY91" s="111"/>
      <c r="DZ91" s="111"/>
      <c r="EA91" s="42">
        <f>(DX91/$G90)*100</f>
        <v>0</v>
      </c>
      <c r="EB91" s="112"/>
      <c r="EC91" s="111"/>
      <c r="ED91" s="125"/>
      <c r="EE91" s="125"/>
    </row>
    <row r="92" spans="1:135" x14ac:dyDescent="0.25">
      <c r="A92" s="157"/>
      <c r="B92">
        <v>1.6E-2</v>
      </c>
      <c r="C92" s="37">
        <v>1.5972222222222221E-3</v>
      </c>
      <c r="D92" s="114"/>
      <c r="E92" s="124"/>
      <c r="F92" s="80">
        <f t="shared" si="466"/>
        <v>4.2169627325918508</v>
      </c>
      <c r="G92" s="111"/>
      <c r="H92" s="111"/>
      <c r="I92" s="42">
        <f t="shared" si="467"/>
        <v>100</v>
      </c>
      <c r="J92" s="112"/>
      <c r="K92" s="111"/>
      <c r="L92" s="80"/>
      <c r="M92" s="81"/>
      <c r="N92" s="48"/>
      <c r="O92">
        <v>1.24E-2</v>
      </c>
      <c r="P92" s="37">
        <v>1.3310185185185185E-3</v>
      </c>
      <c r="Q92" s="120"/>
      <c r="R92" s="121"/>
      <c r="S92" s="80">
        <f t="shared" si="468"/>
        <v>3.2681461177586844</v>
      </c>
      <c r="T92" s="111"/>
      <c r="U92" s="111"/>
      <c r="V92" s="42">
        <f>(S92/$G90)*100</f>
        <v>83.78378378378379</v>
      </c>
      <c r="W92" s="112"/>
      <c r="X92" s="111"/>
      <c r="Y92" s="81"/>
      <c r="Z92" s="81"/>
      <c r="AA92" s="48"/>
      <c r="AB92" s="43">
        <v>3.6999999999999998E-2</v>
      </c>
      <c r="AC92" s="37">
        <v>1.3310185185185185E-3</v>
      </c>
      <c r="AD92" s="120"/>
      <c r="AE92" s="121"/>
      <c r="AF92" s="91">
        <f t="shared" si="469"/>
        <v>9.7517263191186547</v>
      </c>
      <c r="AG92" s="111"/>
      <c r="AH92" s="111"/>
      <c r="AI92" s="92">
        <f>(AF92/$G90)*100</f>
        <v>250</v>
      </c>
      <c r="AJ92" s="112"/>
      <c r="AK92" s="119"/>
      <c r="AL92" s="81"/>
      <c r="AM92" s="81"/>
      <c r="AN92" s="48"/>
      <c r="AO92">
        <v>4.5999999999999999E-3</v>
      </c>
      <c r="AP92" s="37">
        <v>1.3310185185185185E-3</v>
      </c>
      <c r="AQ92" s="120"/>
      <c r="AR92" s="121"/>
      <c r="AS92" s="80">
        <f t="shared" si="470"/>
        <v>1.212376785620157</v>
      </c>
      <c r="AT92" s="111"/>
      <c r="AU92" s="111"/>
      <c r="AV92" s="42">
        <f>(AS92/$G90)*100</f>
        <v>31.081081081081081</v>
      </c>
      <c r="AW92" s="112"/>
      <c r="AX92" s="111"/>
      <c r="AY92" s="81"/>
      <c r="AZ92" s="81"/>
      <c r="BA92" s="48"/>
      <c r="BB92">
        <v>1.8E-3</v>
      </c>
      <c r="BC92" s="37">
        <v>1.5972222222222221E-3</v>
      </c>
      <c r="BD92" s="120"/>
      <c r="BE92" s="121"/>
      <c r="BF92" s="80">
        <f t="shared" si="473"/>
        <v>0.47440830741658324</v>
      </c>
      <c r="BG92" s="111"/>
      <c r="BH92" s="111"/>
      <c r="BI92" s="42">
        <f>(BF92/$G90)*100</f>
        <v>12.162162162162165</v>
      </c>
      <c r="BJ92" s="112"/>
      <c r="BK92" s="111"/>
      <c r="BL92">
        <v>0</v>
      </c>
      <c r="BM92" s="37">
        <v>1.3310185185185185E-3</v>
      </c>
      <c r="BN92" s="120"/>
      <c r="BO92" s="121"/>
      <c r="BP92" s="80">
        <f t="shared" si="477"/>
        <v>0</v>
      </c>
      <c r="BQ92" s="111"/>
      <c r="BR92" s="111"/>
      <c r="BS92" s="42">
        <f>(BP92/$G90)*100</f>
        <v>0</v>
      </c>
      <c r="BT92" s="112"/>
      <c r="BU92" s="111"/>
      <c r="BV92">
        <v>0</v>
      </c>
      <c r="BW92" s="44">
        <v>1.0648148148148147E-3</v>
      </c>
      <c r="BX92" s="120"/>
      <c r="BY92" s="121"/>
      <c r="BZ92" s="80">
        <f t="shared" si="481"/>
        <v>0</v>
      </c>
      <c r="CA92" s="111"/>
      <c r="CB92" s="111"/>
      <c r="CC92" s="42">
        <f>(BZ92/$G90)*100</f>
        <v>0</v>
      </c>
      <c r="CD92" s="112"/>
      <c r="CE92" s="111"/>
      <c r="CF92">
        <v>0</v>
      </c>
      <c r="CG92" s="44">
        <v>1.0648148148148147E-3</v>
      </c>
      <c r="CH92" s="120"/>
      <c r="CI92" s="121"/>
      <c r="CJ92" s="80">
        <f t="shared" si="485"/>
        <v>0</v>
      </c>
      <c r="CK92" s="111"/>
      <c r="CL92" s="111"/>
      <c r="CM92" s="42">
        <f>(CJ92/$G90)*100</f>
        <v>0</v>
      </c>
      <c r="CN92" s="112"/>
      <c r="CO92" s="111"/>
      <c r="CP92">
        <v>0</v>
      </c>
      <c r="CQ92" s="44">
        <v>1.0648148148148147E-3</v>
      </c>
      <c r="CR92" s="120"/>
      <c r="CS92" s="121"/>
      <c r="CT92" s="80">
        <f t="shared" si="487"/>
        <v>0</v>
      </c>
      <c r="CU92" s="111"/>
      <c r="CV92" s="111"/>
      <c r="CW92" s="42">
        <f>(CT92/$G90)*100</f>
        <v>0</v>
      </c>
      <c r="CX92" s="112"/>
      <c r="CY92" s="111"/>
      <c r="CZ92">
        <v>0</v>
      </c>
      <c r="DA92" s="40">
        <v>1.3310185185185185E-3</v>
      </c>
      <c r="DB92" s="120"/>
      <c r="DC92" s="124"/>
      <c r="DD92" s="80">
        <f t="shared" si="490"/>
        <v>0</v>
      </c>
      <c r="DE92" s="111"/>
      <c r="DF92" s="111"/>
      <c r="DG92" s="42">
        <f>(DD92/$G90)*100</f>
        <v>0</v>
      </c>
      <c r="DH92" s="112"/>
      <c r="DI92" s="111"/>
      <c r="DJ92">
        <v>0</v>
      </c>
      <c r="DK92" s="40">
        <v>3.1944444444444442E-3</v>
      </c>
      <c r="DL92" s="114"/>
      <c r="DM92" s="124"/>
      <c r="DN92" s="80">
        <f t="shared" si="494"/>
        <v>0</v>
      </c>
      <c r="DO92" s="111"/>
      <c r="DP92" s="111"/>
      <c r="DQ92" s="42">
        <f>(DN92/$G90)*100</f>
        <v>0</v>
      </c>
      <c r="DR92" s="112"/>
      <c r="DS92" s="111"/>
      <c r="DT92">
        <v>0</v>
      </c>
      <c r="DU92" s="40">
        <v>3.1944444444444442E-3</v>
      </c>
      <c r="DV92" s="114"/>
      <c r="DW92" s="124"/>
      <c r="DX92" s="80">
        <f t="shared" si="498"/>
        <v>0</v>
      </c>
      <c r="DY92" s="111"/>
      <c r="DZ92" s="111"/>
      <c r="EA92" s="42">
        <f>(DX92/$G90)*100</f>
        <v>0</v>
      </c>
      <c r="EB92" s="112"/>
      <c r="EC92" s="111"/>
      <c r="ED92" s="125"/>
      <c r="EE92" s="125"/>
    </row>
    <row r="93" spans="1:135" x14ac:dyDescent="0.25">
      <c r="A93" s="140" t="s">
        <v>27</v>
      </c>
      <c r="B93">
        <v>1.5900000000000001E-2</v>
      </c>
      <c r="C93" s="37">
        <v>1.5972222222222221E-3</v>
      </c>
      <c r="D93" s="114">
        <f>AVERAGE(B93,B94)</f>
        <v>1.5949999999999999E-2</v>
      </c>
      <c r="E93" s="124">
        <f>_xlfn.STDEV.S(B93:B94)</f>
        <v>7.071067811865432E-5</v>
      </c>
      <c r="F93" s="80">
        <f t="shared" si="466"/>
        <v>4.1906067155131517</v>
      </c>
      <c r="G93" s="111">
        <f>AVERAGE(F93:F94)</f>
        <v>4.2037847240525013</v>
      </c>
      <c r="H93" s="111">
        <f>_xlfn.STDEV.S(F93:F94)</f>
        <v>1.8636518401416641E-2</v>
      </c>
      <c r="I93" s="42">
        <f t="shared" si="467"/>
        <v>100</v>
      </c>
      <c r="J93" s="112">
        <f>AVERAGE(I93:I95)</f>
        <v>100</v>
      </c>
      <c r="K93" s="111">
        <f>_xlfn.STDEV.S(I93:I95)</f>
        <v>0</v>
      </c>
      <c r="L93" s="80"/>
      <c r="M93" s="81"/>
      <c r="N93" s="48"/>
      <c r="O93">
        <v>2.1399999999999999E-2</v>
      </c>
      <c r="P93" s="37">
        <v>1.3310185185185185E-3</v>
      </c>
      <c r="Q93" s="120">
        <f>AVERAGE(O93,O94,O95)</f>
        <v>2.2266666666666667E-2</v>
      </c>
      <c r="R93" s="121">
        <f>_xlfn.STDEV.S(O93:O95)</f>
        <v>9.60902353693306E-4</v>
      </c>
      <c r="S93" s="80">
        <f t="shared" si="468"/>
        <v>5.6401876548416006</v>
      </c>
      <c r="T93" s="111">
        <f>AVERAGE(S93:S95)</f>
        <v>5.8686064695236597</v>
      </c>
      <c r="U93" s="111">
        <f>_xlfn.STDEV.S(S93:S95)</f>
        <v>0.25325558844902879</v>
      </c>
      <c r="V93" s="42">
        <f>(S93/$G93)*100</f>
        <v>134.16927899686522</v>
      </c>
      <c r="W93" s="112">
        <f>AVERAGE(V93:V95)</f>
        <v>139.60292580982238</v>
      </c>
      <c r="X93" s="111">
        <f>_xlfn.STDEV.S(V93:V95)</f>
        <v>6.0244661673561417</v>
      </c>
      <c r="Y93" s="81"/>
      <c r="Z93" s="81"/>
      <c r="AA93" s="48"/>
      <c r="AB93" s="99">
        <v>1.8599999999999998E-2</v>
      </c>
      <c r="AC93" s="96">
        <v>1.3310185185185185E-3</v>
      </c>
      <c r="AD93" s="131">
        <f>AVERAGE(AB93,AB95)</f>
        <v>1.9200000000000002E-2</v>
      </c>
      <c r="AE93" s="129">
        <f>_xlfn.STDEV.S(AB93,AB95)</f>
        <v>8.4852813742385916E-4</v>
      </c>
      <c r="AF93" s="97">
        <f t="shared" si="469"/>
        <v>4.9022191766380265</v>
      </c>
      <c r="AG93" s="117">
        <f>AVERAGE(AF93,AF95)</f>
        <v>5.0603552791102206</v>
      </c>
      <c r="AH93" s="117">
        <f>_xlfn.STDEV.S(AF93,AF95)</f>
        <v>0.22363822081699905</v>
      </c>
      <c r="AI93" s="98">
        <f>(AF93/$G93)*100</f>
        <v>116.61442006269593</v>
      </c>
      <c r="AJ93" s="118">
        <f>AVERAGE(AI93,AI95)</f>
        <v>120.37617554858934</v>
      </c>
      <c r="AK93" s="117">
        <f>_xlfn.STDEV.S(AI93,AI95)</f>
        <v>5.3199256264818624</v>
      </c>
      <c r="AL93" s="81"/>
      <c r="AM93" s="81"/>
      <c r="AN93" s="48"/>
      <c r="AO93">
        <v>2.4799999999999999E-2</v>
      </c>
      <c r="AP93" s="37">
        <v>1.3310185185185185E-3</v>
      </c>
      <c r="AQ93" s="120">
        <f>AVERAGE(AO93,AO95)</f>
        <v>2.5349999999999998E-2</v>
      </c>
      <c r="AR93" s="121">
        <f>_xlfn.STDEV.S(AO93,AO95)</f>
        <v>7.7781745930520247E-4</v>
      </c>
      <c r="AS93" s="80">
        <f t="shared" si="470"/>
        <v>6.5362922355173687</v>
      </c>
      <c r="AT93" s="111">
        <f>AVERAGE(AS93,AS95)</f>
        <v>6.6812503294502132</v>
      </c>
      <c r="AU93" s="111">
        <f>_xlfn.STDEV.S(AS93,AS95)</f>
        <v>0.20500170241558244</v>
      </c>
      <c r="AV93" s="42">
        <f>(AS93/$G93)*100</f>
        <v>155.48589341692789</v>
      </c>
      <c r="AW93" s="112">
        <f>AVERAGE(AV93,AV95)</f>
        <v>158.93416927899688</v>
      </c>
      <c r="AX93" s="111">
        <f>_xlfn.STDEV.S(AV93,AV95)</f>
        <v>4.8765984909417099</v>
      </c>
      <c r="AY93" s="81"/>
      <c r="AZ93" s="81"/>
      <c r="BA93" s="48"/>
      <c r="BB93">
        <v>2.4E-2</v>
      </c>
      <c r="BC93" s="37">
        <v>1.5972222222222221E-3</v>
      </c>
      <c r="BD93" s="120">
        <f t="shared" ref="BD93" si="672">AVERAGE(BB93,BB94,BB95)</f>
        <v>2.3333333333333334E-2</v>
      </c>
      <c r="BE93" s="121">
        <f t="shared" ref="BE93" si="673">_xlfn.STDEV.S(BB93:BB95)</f>
        <v>8.3266639978645332E-4</v>
      </c>
      <c r="BF93" s="80">
        <f t="shared" si="473"/>
        <v>6.3254440988877763</v>
      </c>
      <c r="BG93" s="111">
        <f>AVERAGE(BF93:BF95)</f>
        <v>6.1497373183631154</v>
      </c>
      <c r="BH93" s="111">
        <f>_xlfn.STDEV.S(BF93:BF95)</f>
        <v>0.2194576985363067</v>
      </c>
      <c r="BI93" s="42">
        <f>(BF93/$G93)*100</f>
        <v>150.47021943573668</v>
      </c>
      <c r="BJ93" s="112">
        <f>AVERAGE(BI93:BI95)</f>
        <v>146.29049111807731</v>
      </c>
      <c r="BK93" s="111">
        <f t="shared" ref="BK93" si="674">_xlfn.STDEV.S(BI93:BI95)</f>
        <v>5.220478995526376</v>
      </c>
      <c r="BL93">
        <v>2.2599999999999999E-2</v>
      </c>
      <c r="BM93" s="37">
        <v>1.3310185185185185E-3</v>
      </c>
      <c r="BN93" s="120">
        <f t="shared" ref="BN93" si="675">AVERAGE(BL93,BL94,BL95)</f>
        <v>2.3300000000000001E-2</v>
      </c>
      <c r="BO93" s="121">
        <f t="shared" ref="BO93" si="676">_xlfn.STDEV.S(BL93:BL95)</f>
        <v>8.8881944173155878E-4</v>
      </c>
      <c r="BP93" s="80">
        <f t="shared" si="477"/>
        <v>5.9564598597859888</v>
      </c>
      <c r="BQ93" s="111">
        <f>AVERAGE(BP93:BP95)</f>
        <v>6.140951979336883</v>
      </c>
      <c r="BR93" s="111">
        <f>_xlfn.STDEV.S(BP93:BP95)</f>
        <v>0.23425740386156726</v>
      </c>
      <c r="BS93" s="42">
        <f>(BP93/$G93)*100</f>
        <v>141.69278996865202</v>
      </c>
      <c r="BT93" s="112">
        <f>AVERAGE(BS93:BS95)</f>
        <v>146.08150470219437</v>
      </c>
      <c r="BU93" s="111">
        <f t="shared" ref="BU93" si="677">_xlfn.STDEV.S(BS93:BS95)</f>
        <v>5.5725356848373613</v>
      </c>
      <c r="BV93">
        <v>2.9700000000000001E-2</v>
      </c>
      <c r="BW93" s="44">
        <v>1.0648148148148147E-3</v>
      </c>
      <c r="BX93" s="120">
        <f>AVERAGE(BV93,BV94)</f>
        <v>2.9049999999999999E-2</v>
      </c>
      <c r="BY93" s="121">
        <f>_xlfn.STDEV.S(BV93:BV94)</f>
        <v>9.1923881554251108E-4</v>
      </c>
      <c r="BZ93" s="80">
        <f t="shared" si="481"/>
        <v>7.8277370723736235</v>
      </c>
      <c r="CA93" s="111">
        <f>AVERAGE(BZ93:BZ94)</f>
        <v>7.6564229613620789</v>
      </c>
      <c r="CB93" s="111">
        <f>_xlfn.STDEV.S(BZ93:BZ94)</f>
        <v>0.24227473921841572</v>
      </c>
      <c r="CC93" s="42">
        <f>(BZ93/$G93)*100</f>
        <v>186.20689655172416</v>
      </c>
      <c r="CD93" s="112">
        <f>AVERAGE(CC93:CC94)</f>
        <v>182.13166144200628</v>
      </c>
      <c r="CE93" s="111">
        <f>_xlfn.STDEV.S(CC93:CC94)</f>
        <v>5.7632527620220344</v>
      </c>
      <c r="CF93" s="43">
        <v>2.7099999999999999E-2</v>
      </c>
      <c r="CG93" s="44">
        <v>1.0648148148148147E-3</v>
      </c>
      <c r="CH93" s="120">
        <f>AVERAGE(CF94,CF95)</f>
        <v>3.0699999999999998E-2</v>
      </c>
      <c r="CI93" s="121">
        <f>_xlfn.STDEV.S(CF94:CF95)</f>
        <v>1.4142135623730939E-3</v>
      </c>
      <c r="CJ93" s="91">
        <f t="shared" si="485"/>
        <v>7.1424806283274469</v>
      </c>
      <c r="CK93" s="111">
        <f>AVERAGE(CJ94:CJ95)</f>
        <v>8.0912972431606143</v>
      </c>
      <c r="CL93" s="111">
        <f>_xlfn.STDEV.S(CJ94:CJ95)</f>
        <v>0.37273036802833098</v>
      </c>
      <c r="CM93" s="92">
        <f>(CJ93/$G93)*100</f>
        <v>169.90595611285266</v>
      </c>
      <c r="CN93" s="112">
        <f>AVERAGE(CM94:CM95)</f>
        <v>192.47648902821317</v>
      </c>
      <c r="CO93" s="117">
        <f>_xlfn.STDEV.S(CM94:CM95)</f>
        <v>8.8665427108030777</v>
      </c>
      <c r="CP93">
        <v>2.9100000000000001E-2</v>
      </c>
      <c r="CQ93" s="44">
        <v>1.0648148148148147E-3</v>
      </c>
      <c r="CR93" s="120">
        <f>AVERAGE(CP93,CP95)</f>
        <v>2.98E-2</v>
      </c>
      <c r="CS93" s="121">
        <f>_xlfn.STDEV.S(CP93,CP95)</f>
        <v>9.899494936611655E-4</v>
      </c>
      <c r="CT93" s="80">
        <f t="shared" si="487"/>
        <v>7.6696009699014294</v>
      </c>
      <c r="CU93" s="111">
        <f>AVERAGE(CT93,CT95)</f>
        <v>7.8540930894523218</v>
      </c>
      <c r="CV93" s="111">
        <f>_xlfn.STDEV.S(CT93,CT95)</f>
        <v>0.26091125761983047</v>
      </c>
      <c r="CW93" s="42">
        <f>(CT93/$G93)*100</f>
        <v>182.44514106583074</v>
      </c>
      <c r="CX93" s="112">
        <f>AVERAGE(CW93,CW95)</f>
        <v>186.83385579937305</v>
      </c>
      <c r="CY93" s="111">
        <f>_xlfn.STDEV.S(CW93,CW95)</f>
        <v>6.206579897562146</v>
      </c>
      <c r="CZ93">
        <v>2.3099999999999999E-2</v>
      </c>
      <c r="DA93" s="40">
        <v>1.3310185185185185E-3</v>
      </c>
      <c r="DB93" s="120">
        <f>AVERAGE(CZ93,CZ94)</f>
        <v>2.2449999999999998E-2</v>
      </c>
      <c r="DC93" s="124">
        <f>_xlfn.STDEV.S(CZ93:CZ94)</f>
        <v>9.1923881554251108E-4</v>
      </c>
      <c r="DD93" s="80">
        <f t="shared" si="490"/>
        <v>6.0882399451794846</v>
      </c>
      <c r="DE93" s="111">
        <f>AVERAGE(DD93:DD94)</f>
        <v>5.9169258341679409</v>
      </c>
      <c r="DF93" s="111">
        <f>_xlfn.STDEV.S(DD93:DD94)</f>
        <v>0.24227473921841508</v>
      </c>
      <c r="DG93" s="42">
        <f>(DD93/$G93)*100</f>
        <v>144.82758620689654</v>
      </c>
      <c r="DH93" s="112">
        <f>AVERAGE(DG93:DG94)</f>
        <v>140.75235109717869</v>
      </c>
      <c r="DI93" s="111">
        <f>_xlfn.STDEV.S(DG93:DG94)</f>
        <v>5.7632527620220149</v>
      </c>
      <c r="DJ93" s="38">
        <v>4.4999999999999997E-3</v>
      </c>
      <c r="DK93" s="40">
        <v>3.1944444444444442E-3</v>
      </c>
      <c r="DL93" s="114">
        <f>AVERAGE(DJ94,DJ95)</f>
        <v>1.0450000000000001E-2</v>
      </c>
      <c r="DM93" s="124">
        <f>_xlfn.STDEV.S(DJ94:DJ95)</f>
        <v>4.9497474683058394E-4</v>
      </c>
      <c r="DN93" s="91">
        <f t="shared" si="494"/>
        <v>1.1860207685414579</v>
      </c>
      <c r="DO93" s="111">
        <f>AVERAGE(DN94:DN95)</f>
        <v>2.7542037847240524</v>
      </c>
      <c r="DP93" s="111">
        <f>_xlfn.STDEV.S(DN94:DN95)</f>
        <v>0.13045562880991618</v>
      </c>
      <c r="DQ93" s="92">
        <f>(DN93/$G93)*100</f>
        <v>28.213166144200624</v>
      </c>
      <c r="DR93" s="112">
        <f>AVERAGE(DQ94:DQ95)</f>
        <v>65.517241379310349</v>
      </c>
      <c r="DS93" s="111">
        <f>_xlfn.STDEV.S(DQ94:DQ95)</f>
        <v>3.1032899487810979</v>
      </c>
      <c r="DT93" s="38">
        <v>6.7000000000000002E-3</v>
      </c>
      <c r="DU93" s="40">
        <v>3.1944444444444442E-3</v>
      </c>
      <c r="DV93" s="114">
        <f>AVERAGE(DT94,DT95)</f>
        <v>9.1000000000000004E-3</v>
      </c>
      <c r="DW93" s="124">
        <f>_xlfn.STDEV.S(DT94:DT95)</f>
        <v>2.8284271247461853E-4</v>
      </c>
      <c r="DX93" s="91">
        <f t="shared" si="498"/>
        <v>1.7658531442728376</v>
      </c>
      <c r="DY93" s="111">
        <f>AVERAGE(DX94:DX95)</f>
        <v>2.3983975541616154</v>
      </c>
      <c r="DZ93" s="111">
        <f>_xlfn.STDEV.S(DX94:DX95)</f>
        <v>7.4546073605666258E-2</v>
      </c>
      <c r="EA93" s="92">
        <f>(DX93/$G93)*100</f>
        <v>42.006269592476492</v>
      </c>
      <c r="EB93" s="112">
        <f>AVERAGE(EA94:EA95)</f>
        <v>57.05329153605016</v>
      </c>
      <c r="EC93" s="111">
        <f>_xlfn.STDEV.S(EA94:EA95)</f>
        <v>1.7733085421606174</v>
      </c>
      <c r="ED93" s="125"/>
      <c r="EE93" s="125"/>
    </row>
    <row r="94" spans="1:135" x14ac:dyDescent="0.25">
      <c r="A94" s="140"/>
      <c r="B94">
        <v>1.6E-2</v>
      </c>
      <c r="C94" s="37">
        <v>1.5972222222222221E-3</v>
      </c>
      <c r="D94" s="114"/>
      <c r="E94" s="124"/>
      <c r="F94" s="80">
        <f t="shared" si="466"/>
        <v>4.2169627325918508</v>
      </c>
      <c r="G94" s="111"/>
      <c r="H94" s="111"/>
      <c r="I94" s="42">
        <f t="shared" si="467"/>
        <v>100</v>
      </c>
      <c r="J94" s="112"/>
      <c r="K94" s="111"/>
      <c r="L94" s="80"/>
      <c r="M94" s="81"/>
      <c r="N94" s="48"/>
      <c r="O94">
        <v>2.2100000000000002E-2</v>
      </c>
      <c r="P94" s="37">
        <v>1.3310185185185185E-3</v>
      </c>
      <c r="Q94" s="120"/>
      <c r="R94" s="121"/>
      <c r="S94" s="80">
        <f t="shared" si="468"/>
        <v>5.8246797743924947</v>
      </c>
      <c r="T94" s="111"/>
      <c r="U94" s="111"/>
      <c r="V94" s="42">
        <f>(S94/$G93)*100</f>
        <v>138.55799373040753</v>
      </c>
      <c r="W94" s="112"/>
      <c r="X94" s="111"/>
      <c r="Y94" s="81"/>
      <c r="Z94" s="81"/>
      <c r="AA94" s="48"/>
      <c r="AB94" s="103">
        <v>2.3599999999999999E-2</v>
      </c>
      <c r="AC94" s="96">
        <v>1.3310185185185185E-3</v>
      </c>
      <c r="AD94" s="131"/>
      <c r="AE94" s="129"/>
      <c r="AF94" s="101">
        <f t="shared" si="469"/>
        <v>6.2200200305729805</v>
      </c>
      <c r="AG94" s="117"/>
      <c r="AH94" s="117"/>
      <c r="AI94" s="102">
        <f>(AF94/$G93)*100</f>
        <v>147.96238244514109</v>
      </c>
      <c r="AJ94" s="118"/>
      <c r="AK94" s="117"/>
      <c r="AL94" s="81"/>
      <c r="AM94" s="81"/>
      <c r="AN94" s="48"/>
      <c r="AO94" s="38">
        <v>2.7900000000000001E-2</v>
      </c>
      <c r="AP94" s="37">
        <v>1.3310185185185185E-3</v>
      </c>
      <c r="AQ94" s="120"/>
      <c r="AR94" s="121"/>
      <c r="AS94" s="91">
        <f t="shared" si="470"/>
        <v>7.3533287649570402</v>
      </c>
      <c r="AT94" s="111"/>
      <c r="AU94" s="111"/>
      <c r="AV94" s="92">
        <f>(AS94/$G93)*100</f>
        <v>174.92163009404388</v>
      </c>
      <c r="AW94" s="112"/>
      <c r="AX94" s="111"/>
      <c r="AY94" s="81"/>
      <c r="AZ94" s="81"/>
      <c r="BA94" s="48"/>
      <c r="BB94">
        <v>2.3599999999999999E-2</v>
      </c>
      <c r="BC94" s="37">
        <v>1.5972222222222221E-3</v>
      </c>
      <c r="BD94" s="120"/>
      <c r="BE94" s="121"/>
      <c r="BF94" s="80">
        <f t="shared" si="473"/>
        <v>6.2200200305729805</v>
      </c>
      <c r="BG94" s="111"/>
      <c r="BH94" s="111"/>
      <c r="BI94" s="42">
        <f>(BF94/$G93)*100</f>
        <v>147.96238244514109</v>
      </c>
      <c r="BJ94" s="112"/>
      <c r="BK94" s="111"/>
      <c r="BL94">
        <v>2.3E-2</v>
      </c>
      <c r="BM94" s="37">
        <v>1.3310185185185185E-3</v>
      </c>
      <c r="BN94" s="120"/>
      <c r="BO94" s="121"/>
      <c r="BP94" s="80">
        <f t="shared" si="477"/>
        <v>6.0618839281007855</v>
      </c>
      <c r="BQ94" s="111"/>
      <c r="BR94" s="111"/>
      <c r="BS94" s="42">
        <f>(BP94/$G93)*100</f>
        <v>144.20062695924764</v>
      </c>
      <c r="BT94" s="112"/>
      <c r="BU94" s="111"/>
      <c r="BV94">
        <v>2.8400000000000002E-2</v>
      </c>
      <c r="BW94" s="44">
        <v>1.0648148148148147E-3</v>
      </c>
      <c r="BX94" s="120"/>
      <c r="BY94" s="121"/>
      <c r="BZ94" s="80">
        <f t="shared" si="481"/>
        <v>7.4851088503505352</v>
      </c>
      <c r="CA94" s="111"/>
      <c r="CB94" s="111"/>
      <c r="CC94" s="42">
        <f>(BZ94/$G93)*100</f>
        <v>178.0564263322884</v>
      </c>
      <c r="CD94" s="112"/>
      <c r="CE94" s="111"/>
      <c r="CF94">
        <v>2.9700000000000001E-2</v>
      </c>
      <c r="CG94" s="44">
        <v>1.0648148148148147E-3</v>
      </c>
      <c r="CH94" s="120"/>
      <c r="CI94" s="121"/>
      <c r="CJ94" s="80">
        <f t="shared" si="485"/>
        <v>7.8277370723736235</v>
      </c>
      <c r="CK94" s="111"/>
      <c r="CL94" s="111"/>
      <c r="CM94" s="42">
        <f>(CJ94/$G93)*100</f>
        <v>186.20689655172416</v>
      </c>
      <c r="CN94" s="112"/>
      <c r="CO94" s="117"/>
      <c r="CP94" s="43">
        <v>2.58E-2</v>
      </c>
      <c r="CQ94" s="44">
        <v>1.0648148148148147E-3</v>
      </c>
      <c r="CR94" s="120"/>
      <c r="CS94" s="121"/>
      <c r="CT94" s="91">
        <f t="shared" si="487"/>
        <v>6.7998524063043595</v>
      </c>
      <c r="CU94" s="111"/>
      <c r="CV94" s="111"/>
      <c r="CW94" s="92">
        <f>(CT94/$G93)*100</f>
        <v>161.75548589341693</v>
      </c>
      <c r="CX94" s="112"/>
      <c r="CY94" s="111"/>
      <c r="CZ94">
        <v>2.18E-2</v>
      </c>
      <c r="DA94" s="40">
        <v>1.3310185185185185E-3</v>
      </c>
      <c r="DB94" s="120"/>
      <c r="DC94" s="124"/>
      <c r="DD94" s="80">
        <f t="shared" si="490"/>
        <v>5.7456117231563972</v>
      </c>
      <c r="DE94" s="111"/>
      <c r="DF94" s="111"/>
      <c r="DG94" s="42">
        <f>(DD94/$G93)*100</f>
        <v>136.67711598746081</v>
      </c>
      <c r="DH94" s="112"/>
      <c r="DI94" s="111"/>
      <c r="DJ94">
        <v>1.0800000000000001E-2</v>
      </c>
      <c r="DK94" s="40">
        <v>3.1944444444444442E-3</v>
      </c>
      <c r="DL94" s="114"/>
      <c r="DM94" s="124"/>
      <c r="DN94" s="80">
        <f t="shared" si="494"/>
        <v>2.8464498444994994</v>
      </c>
      <c r="DO94" s="111"/>
      <c r="DP94" s="111"/>
      <c r="DQ94" s="42">
        <f>(DN94/$G93)*100</f>
        <v>67.711598746081521</v>
      </c>
      <c r="DR94" s="112"/>
      <c r="DS94" s="111"/>
      <c r="DT94">
        <v>9.2999999999999992E-3</v>
      </c>
      <c r="DU94" s="40">
        <v>3.1944444444444442E-3</v>
      </c>
      <c r="DV94" s="114"/>
      <c r="DW94" s="124"/>
      <c r="DX94" s="80">
        <f t="shared" si="498"/>
        <v>2.4511095883190133</v>
      </c>
      <c r="DY94" s="111"/>
      <c r="DZ94" s="111"/>
      <c r="EA94" s="42">
        <f>(DX94/$G93)*100</f>
        <v>58.307210031347964</v>
      </c>
      <c r="EB94" s="112"/>
      <c r="EC94" s="111"/>
      <c r="ED94" s="125"/>
      <c r="EE94" s="125"/>
    </row>
    <row r="95" spans="1:135" x14ac:dyDescent="0.25">
      <c r="A95" s="140"/>
      <c r="B95" s="43">
        <v>1.3899999999999999E-2</v>
      </c>
      <c r="C95" s="37">
        <v>1.5972222222222221E-3</v>
      </c>
      <c r="D95" s="114"/>
      <c r="E95" s="124"/>
      <c r="F95" s="91">
        <f t="shared" si="466"/>
        <v>3.6634863739391705</v>
      </c>
      <c r="G95" s="111"/>
      <c r="H95" s="111"/>
      <c r="I95" s="92">
        <f t="shared" si="467"/>
        <v>100</v>
      </c>
      <c r="J95" s="112"/>
      <c r="K95" s="111"/>
      <c r="L95" s="80"/>
      <c r="M95" s="81"/>
      <c r="N95" s="48"/>
      <c r="O95">
        <v>2.3300000000000001E-2</v>
      </c>
      <c r="P95" s="37">
        <v>1.3310185185185185E-3</v>
      </c>
      <c r="Q95" s="120"/>
      <c r="R95" s="121"/>
      <c r="S95" s="80">
        <f t="shared" si="468"/>
        <v>6.140951979336883</v>
      </c>
      <c r="T95" s="111"/>
      <c r="U95" s="111"/>
      <c r="V95" s="42">
        <f>(S95/$G93)*100</f>
        <v>146.08150470219437</v>
      </c>
      <c r="W95" s="112"/>
      <c r="X95" s="111"/>
      <c r="Y95" s="81"/>
      <c r="Z95" s="81"/>
      <c r="AA95" s="48"/>
      <c r="AB95" s="99">
        <v>1.9800000000000002E-2</v>
      </c>
      <c r="AC95" s="96">
        <v>1.3310185185185185E-3</v>
      </c>
      <c r="AD95" s="131"/>
      <c r="AE95" s="129"/>
      <c r="AF95" s="97">
        <f t="shared" si="469"/>
        <v>5.2184913815824157</v>
      </c>
      <c r="AG95" s="117"/>
      <c r="AH95" s="117"/>
      <c r="AI95" s="98">
        <f>(AF95/$G93)*100</f>
        <v>124.13793103448276</v>
      </c>
      <c r="AJ95" s="118"/>
      <c r="AK95" s="117"/>
      <c r="AL95" s="81"/>
      <c r="AM95" s="81"/>
      <c r="AN95" s="48"/>
      <c r="AO95">
        <v>2.5899999999999999E-2</v>
      </c>
      <c r="AP95" s="37">
        <v>1.3310185185185185E-3</v>
      </c>
      <c r="AQ95" s="120"/>
      <c r="AR95" s="121"/>
      <c r="AS95" s="80">
        <f t="shared" si="470"/>
        <v>6.8262084233830587</v>
      </c>
      <c r="AT95" s="111"/>
      <c r="AU95" s="111"/>
      <c r="AV95" s="42">
        <f>(AS95/$G93)*100</f>
        <v>162.38244514106583</v>
      </c>
      <c r="AW95" s="112"/>
      <c r="AX95" s="111"/>
      <c r="AY95" s="81"/>
      <c r="AZ95" s="81"/>
      <c r="BA95" s="48"/>
      <c r="BB95">
        <v>2.24E-2</v>
      </c>
      <c r="BC95" s="37">
        <v>1.5972222222222221E-3</v>
      </c>
      <c r="BD95" s="120"/>
      <c r="BE95" s="121"/>
      <c r="BF95" s="80">
        <f t="shared" si="473"/>
        <v>5.9037478256285905</v>
      </c>
      <c r="BG95" s="111"/>
      <c r="BH95" s="111"/>
      <c r="BI95" s="42">
        <f>(BF95/$G93)*100</f>
        <v>140.4388714733542</v>
      </c>
      <c r="BJ95" s="112"/>
      <c r="BK95" s="111"/>
      <c r="BL95">
        <v>2.4299999999999999E-2</v>
      </c>
      <c r="BM95" s="37">
        <v>1.3310185185185185E-3</v>
      </c>
      <c r="BN95" s="120"/>
      <c r="BO95" s="121"/>
      <c r="BP95" s="80">
        <f t="shared" si="477"/>
        <v>6.4045121501238729</v>
      </c>
      <c r="BQ95" s="111"/>
      <c r="BR95" s="111"/>
      <c r="BS95" s="42">
        <f>(BP95/$G93)*100</f>
        <v>152.35109717868337</v>
      </c>
      <c r="BT95" s="112"/>
      <c r="BU95" s="111"/>
      <c r="BV95" s="38">
        <v>3.3399999999999999E-2</v>
      </c>
      <c r="BW95" s="44">
        <v>1.0648148148148147E-3</v>
      </c>
      <c r="BX95" s="120"/>
      <c r="BY95" s="121"/>
      <c r="BZ95" s="91">
        <f t="shared" si="481"/>
        <v>8.8029097042854882</v>
      </c>
      <c r="CA95" s="111"/>
      <c r="CB95" s="111"/>
      <c r="CC95" s="92">
        <f>(BZ95/$G93)*100</f>
        <v>209.40438871473353</v>
      </c>
      <c r="CD95" s="112"/>
      <c r="CE95" s="111"/>
      <c r="CF95">
        <v>3.1699999999999999E-2</v>
      </c>
      <c r="CG95" s="44">
        <v>1.0648148148148147E-3</v>
      </c>
      <c r="CH95" s="120"/>
      <c r="CI95" s="121"/>
      <c r="CJ95" s="80">
        <f t="shared" si="485"/>
        <v>8.3548574139476042</v>
      </c>
      <c r="CK95" s="111"/>
      <c r="CL95" s="111"/>
      <c r="CM95" s="42">
        <f>(CJ95/$G93)*100</f>
        <v>198.74608150470218</v>
      </c>
      <c r="CN95" s="112"/>
      <c r="CO95" s="117"/>
      <c r="CP95">
        <v>3.0499999999999999E-2</v>
      </c>
      <c r="CQ95" s="44">
        <v>1.0648148148148147E-3</v>
      </c>
      <c r="CR95" s="120"/>
      <c r="CS95" s="121"/>
      <c r="CT95" s="80">
        <f t="shared" si="487"/>
        <v>8.0385852090032142</v>
      </c>
      <c r="CU95" s="111"/>
      <c r="CV95" s="111"/>
      <c r="CW95" s="42">
        <f>(CT95/$G93)*100</f>
        <v>191.22257053291534</v>
      </c>
      <c r="CX95" s="112"/>
      <c r="CY95" s="111"/>
      <c r="CZ95" s="38">
        <v>2.7300000000000001E-2</v>
      </c>
      <c r="DA95" s="40">
        <v>1.3310185185185185E-3</v>
      </c>
      <c r="DB95" s="120"/>
      <c r="DC95" s="124"/>
      <c r="DD95" s="91">
        <f t="shared" si="490"/>
        <v>7.1951926624848461</v>
      </c>
      <c r="DE95" s="111"/>
      <c r="DF95" s="111"/>
      <c r="DG95" s="92">
        <f>(DD95/$G93)*100</f>
        <v>171.15987460815049</v>
      </c>
      <c r="DH95" s="112"/>
      <c r="DI95" s="111"/>
      <c r="DJ95">
        <v>1.01E-2</v>
      </c>
      <c r="DK95" s="40">
        <v>3.1944444444444442E-3</v>
      </c>
      <c r="DL95" s="114"/>
      <c r="DM95" s="124"/>
      <c r="DN95" s="80">
        <f t="shared" si="494"/>
        <v>2.6619577249486057</v>
      </c>
      <c r="DO95" s="111"/>
      <c r="DP95" s="111"/>
      <c r="DQ95" s="42">
        <f>(DN95/$G93)*100</f>
        <v>63.322884012539184</v>
      </c>
      <c r="DR95" s="112"/>
      <c r="DS95" s="111"/>
      <c r="DT95">
        <v>8.8999999999999999E-3</v>
      </c>
      <c r="DU95" s="40">
        <v>3.1944444444444442E-3</v>
      </c>
      <c r="DV95" s="114"/>
      <c r="DW95" s="124"/>
      <c r="DX95" s="80">
        <f t="shared" si="498"/>
        <v>2.345685520004217</v>
      </c>
      <c r="DY95" s="111"/>
      <c r="DZ95" s="111"/>
      <c r="EA95" s="42">
        <f>(DX95/$G93)*100</f>
        <v>55.799373040752357</v>
      </c>
      <c r="EB95" s="112"/>
      <c r="EC95" s="111"/>
      <c r="ED95" s="125"/>
      <c r="EE95" s="125"/>
    </row>
    <row r="96" spans="1:135" x14ac:dyDescent="0.25">
      <c r="A96" s="138" t="s">
        <v>28</v>
      </c>
      <c r="B96">
        <v>1.8200000000000001E-2</v>
      </c>
      <c r="C96" s="37">
        <v>1.5972222222222221E-3</v>
      </c>
      <c r="D96" s="114">
        <f>AVERAGE(B96,B98)</f>
        <v>2.0549999999999999E-2</v>
      </c>
      <c r="E96" s="124">
        <f>_xlfn.STDEV.S(B96,B98)</f>
        <v>3.3234018715767727E-3</v>
      </c>
      <c r="F96" s="80">
        <f t="shared" si="466"/>
        <v>4.7967951083232307</v>
      </c>
      <c r="G96" s="111">
        <f>AVERAGE(F96,F98)</f>
        <v>5.4161615096726585</v>
      </c>
      <c r="H96" s="111">
        <f>_xlfn.STDEV.S(F96,F98)</f>
        <v>0.87591636486657642</v>
      </c>
      <c r="I96" s="42">
        <f t="shared" si="467"/>
        <v>100</v>
      </c>
      <c r="J96" s="112">
        <f>AVERAGE(I96,I98)</f>
        <v>100</v>
      </c>
      <c r="K96" s="111">
        <f>_xlfn.STDEV.S(I96,I98)</f>
        <v>0</v>
      </c>
      <c r="L96" s="80"/>
      <c r="M96" s="81"/>
      <c r="N96" s="48"/>
      <c r="O96">
        <v>2.7300000000000001E-2</v>
      </c>
      <c r="P96" s="37">
        <v>1.3310185185185185E-3</v>
      </c>
      <c r="Q96" s="120">
        <f>AVERAGE(O96,O97,O98)</f>
        <v>2.6400000000000003E-2</v>
      </c>
      <c r="R96" s="121">
        <f>_xlfn.STDEV.S(O96:O98)</f>
        <v>8.1853527718724539E-4</v>
      </c>
      <c r="S96" s="80">
        <f t="shared" si="468"/>
        <v>7.1951926624848461</v>
      </c>
      <c r="T96" s="111">
        <f>AVERAGE(S96:S98)</f>
        <v>6.9579885087765545</v>
      </c>
      <c r="U96" s="111">
        <f>_xlfn.STDEV.S(S96:S98)</f>
        <v>0.21573329745064737</v>
      </c>
      <c r="V96" s="42">
        <f>(S96/$G96)*100</f>
        <v>132.84671532846716</v>
      </c>
      <c r="W96" s="112">
        <f>AVERAGE(V96:V98)</f>
        <v>128.46715328467153</v>
      </c>
      <c r="X96" s="111">
        <f>_xlfn.STDEV.S(V96:V98)</f>
        <v>3.9831400349744297</v>
      </c>
      <c r="Y96" s="81"/>
      <c r="Z96" s="81"/>
      <c r="AA96" s="48"/>
      <c r="AB96" s="38">
        <v>2.1299999999999999E-2</v>
      </c>
      <c r="AC96" s="37">
        <v>1.3310185185185185E-3</v>
      </c>
      <c r="AD96" s="120">
        <f>AVERAGE(AB97,AB98)</f>
        <v>2.6599999999999999E-2</v>
      </c>
      <c r="AE96" s="121">
        <f>_xlfn.STDEV.S(AB97:AB98)</f>
        <v>1.5556349186104049E-3</v>
      </c>
      <c r="AF96" s="91">
        <f t="shared" si="469"/>
        <v>5.6138316377629014</v>
      </c>
      <c r="AG96" s="111">
        <f>AVERAGE(AF97:AF98)</f>
        <v>7.010700542933952</v>
      </c>
      <c r="AH96" s="111">
        <f>_xlfn.STDEV.S(AF97:AF98)</f>
        <v>0.41000340483116487</v>
      </c>
      <c r="AI96" s="92">
        <f>(AF96/$G96)*100</f>
        <v>103.64963503649636</v>
      </c>
      <c r="AJ96" s="112">
        <f>AVERAGE(AI97:AI98)</f>
        <v>129.44038929440387</v>
      </c>
      <c r="AK96" s="111">
        <f>_xlfn.STDEV.S(AI97:AI98)</f>
        <v>7.5699996039435895</v>
      </c>
      <c r="AL96" s="81"/>
      <c r="AM96" s="81"/>
      <c r="AN96" s="48"/>
      <c r="AO96">
        <v>3.1099999999999999E-2</v>
      </c>
      <c r="AP96" s="37">
        <v>1.3310185185185185E-3</v>
      </c>
      <c r="AQ96" s="120">
        <f>AVERAGE(AO96,AO97)</f>
        <v>3.1550000000000002E-2</v>
      </c>
      <c r="AR96" s="121">
        <f>_xlfn.STDEV.S(AO96:AO97)</f>
        <v>6.3639610306789386E-4</v>
      </c>
      <c r="AS96" s="80">
        <f t="shared" si="470"/>
        <v>8.1967213114754109</v>
      </c>
      <c r="AT96" s="111">
        <f>AVERAGE(AS96:AS97)</f>
        <v>8.3153233883295563</v>
      </c>
      <c r="AU96" s="111">
        <f>_xlfn.STDEV.S(AS96:AS97)</f>
        <v>0.16772866561274852</v>
      </c>
      <c r="AV96" s="42">
        <f>(AS96/$G96)*100</f>
        <v>151.33819951338202</v>
      </c>
      <c r="AW96" s="112">
        <f>AVERAGE(AV96:AV97)</f>
        <v>153.52798053527982</v>
      </c>
      <c r="AX96" s="111">
        <f>_xlfn.STDEV.S(AV96:AV97)</f>
        <v>3.096818019795065</v>
      </c>
      <c r="AY96" s="81"/>
      <c r="AZ96" s="81"/>
      <c r="BA96" s="48"/>
      <c r="BB96">
        <v>3.6600000000000001E-2</v>
      </c>
      <c r="BC96" s="37">
        <v>1.5972222222222221E-3</v>
      </c>
      <c r="BD96" s="120">
        <f>AVERAGE(BB96,BB97)</f>
        <v>3.6000000000000004E-2</v>
      </c>
      <c r="BE96" s="121">
        <f>_xlfn.STDEV.S(BB96:BB97)</f>
        <v>8.4852813742385689E-4</v>
      </c>
      <c r="BF96" s="80">
        <f t="shared" si="473"/>
        <v>9.6463022508038581</v>
      </c>
      <c r="BG96" s="111">
        <f>AVERAGE(BF96:BF97)</f>
        <v>9.4881661483316648</v>
      </c>
      <c r="BH96" s="111">
        <f>_xlfn.STDEV.S(BF96:BF97)</f>
        <v>0.22363822081699719</v>
      </c>
      <c r="BI96" s="42">
        <f>(BF96/$G96)*100</f>
        <v>178.10218978102188</v>
      </c>
      <c r="BJ96" s="112">
        <f>AVERAGE(BI96:BI97)</f>
        <v>175.18248175182481</v>
      </c>
      <c r="BK96" s="111">
        <f>_xlfn.STDEV.S(BI96:BI97)</f>
        <v>4.1290906930600935</v>
      </c>
      <c r="BL96" s="103">
        <v>2.69E-2</v>
      </c>
      <c r="BM96" s="96">
        <v>1.3310185185185185E-3</v>
      </c>
      <c r="BN96" s="131">
        <f>AVERAGE(BL97,BL98)</f>
        <v>2.9499999999999998E-2</v>
      </c>
      <c r="BO96" s="129">
        <f>_xlfn.STDEV.S(BL97:BL98)</f>
        <v>4.2426406871192844E-4</v>
      </c>
      <c r="BP96" s="101">
        <f t="shared" si="477"/>
        <v>7.0897685941700495</v>
      </c>
      <c r="BQ96" s="117">
        <f>AVERAGE(BP97:BP98)</f>
        <v>7.7750250382162251</v>
      </c>
      <c r="BR96" s="117">
        <f>_xlfn.STDEV.S(BP97:BP98)</f>
        <v>0.11181911040849984</v>
      </c>
      <c r="BS96" s="102">
        <f>(BP96/$G96)*100</f>
        <v>130.90024330900243</v>
      </c>
      <c r="BT96" s="118">
        <f>AVERAGE(BS97:BS98)</f>
        <v>143.55231143552311</v>
      </c>
      <c r="BU96" s="117">
        <f>_xlfn.STDEV.S(BS97:BS98)</f>
        <v>2.0645453465300569</v>
      </c>
      <c r="BV96">
        <v>3.4299999999999997E-2</v>
      </c>
      <c r="BW96" s="44">
        <v>1.0648148148148147E-3</v>
      </c>
      <c r="BX96" s="120">
        <f t="shared" ref="BX96" si="678">AVERAGE(BV96,BV97,BV98)</f>
        <v>3.4700000000000002E-2</v>
      </c>
      <c r="BY96" s="121">
        <f t="shared" ref="BY96" si="679">_xlfn.STDEV.S(BV96:BV98)</f>
        <v>9.6436507609929431E-4</v>
      </c>
      <c r="BZ96" s="80">
        <f t="shared" si="481"/>
        <v>9.040113857993779</v>
      </c>
      <c r="CA96" s="111">
        <f>AVERAGE(BZ96:BZ98)</f>
        <v>9.1455379263085756</v>
      </c>
      <c r="CB96" s="111">
        <f>_xlfn.STDEV.S(BZ96:BZ98)</f>
        <v>0.25416822415773987</v>
      </c>
      <c r="CC96" s="42">
        <f>(BZ96/$G96)*100</f>
        <v>166.90997566909974</v>
      </c>
      <c r="CD96" s="112">
        <f>AVERAGE(CC96:CC98)</f>
        <v>168.85644768856446</v>
      </c>
      <c r="CE96" s="111">
        <f t="shared" ref="CE96" si="680">_xlfn.STDEV.S(CC96:CC98)</f>
        <v>4.6927740929406232</v>
      </c>
      <c r="CF96" s="108">
        <v>3.1600000000000003E-2</v>
      </c>
      <c r="CG96" s="106">
        <v>1.0648148148148147E-3</v>
      </c>
      <c r="CH96" s="131">
        <f>AVERAGE(,CF97,CF98)</f>
        <v>1.8433333333333333E-2</v>
      </c>
      <c r="CI96" s="129">
        <f>_xlfn.STDEV.S(CF97:CF98)</f>
        <v>4.9497474683058275E-4</v>
      </c>
      <c r="CJ96" s="101">
        <f t="shared" si="485"/>
        <v>8.3285013968689068</v>
      </c>
      <c r="CK96" s="117">
        <f>AVERAGE(CJ97:CJ98)</f>
        <v>7.2874387222602923</v>
      </c>
      <c r="CL96" s="117">
        <f>_xlfn.STDEV.S(CJ97:CJ98)</f>
        <v>0.13045562880991587</v>
      </c>
      <c r="CM96" s="102">
        <f>(CJ96/$G96)*100</f>
        <v>153.7712895377129</v>
      </c>
      <c r="CN96" s="118">
        <f>AVERAGE(CM97:CM98)</f>
        <v>134.5498783454988</v>
      </c>
      <c r="CO96" s="117">
        <f>_xlfn.STDEV.S(CM97:CM98)</f>
        <v>2.4086362376184267</v>
      </c>
      <c r="CP96" s="39">
        <v>3.0800000000000001E-2</v>
      </c>
      <c r="CQ96" s="44">
        <v>1.0648148148148147E-3</v>
      </c>
      <c r="CR96" s="120">
        <f t="shared" ref="CR96" si="681">AVERAGE(CP96,CP97,CP98)</f>
        <v>3.203333333333333E-2</v>
      </c>
      <c r="CS96" s="121">
        <f t="shared" ref="CS96" si="682">_xlfn.STDEV.S(CP96:CP98)</f>
        <v>1.1590225767142456E-3</v>
      </c>
      <c r="CT96" s="80">
        <f t="shared" si="487"/>
        <v>8.1176532602393134</v>
      </c>
      <c r="CU96" s="111">
        <f>AVERAGE(CT96:CT98)</f>
        <v>8.4427108042099359</v>
      </c>
      <c r="CV96" s="111">
        <f>_xlfn.STDEV.S(CT96:CT98)</f>
        <v>0.30547218826478445</v>
      </c>
      <c r="CW96" s="42">
        <f>(CT96/$G96)*100</f>
        <v>149.87834549878346</v>
      </c>
      <c r="CX96" s="112">
        <f>AVERAGE(CW96:CW98)</f>
        <v>155.87996755879968</v>
      </c>
      <c r="CY96" s="111">
        <f t="shared" ref="CY96" si="683">_xlfn.STDEV.S(CW96:CW98)</f>
        <v>5.6400125387554478</v>
      </c>
      <c r="CZ96" s="39">
        <v>2.5899999999999999E-2</v>
      </c>
      <c r="DA96" s="40">
        <v>1.3310185185185185E-3</v>
      </c>
      <c r="DB96" s="120">
        <f>AVERAGE(CZ96,CZ98)</f>
        <v>2.7299999999999998E-2</v>
      </c>
      <c r="DC96" s="124">
        <f>_xlfn.STDEV.S(CZ96,CZ98)</f>
        <v>1.9798989873223336E-3</v>
      </c>
      <c r="DD96" s="80">
        <f t="shared" si="490"/>
        <v>6.8262084233830587</v>
      </c>
      <c r="DE96" s="111">
        <f>AVERAGE(DD96,DD98)</f>
        <v>7.1951926624848461</v>
      </c>
      <c r="DF96" s="111">
        <f>_xlfn.STDEV.S(DD96,DD98)</f>
        <v>0.52182251523966416</v>
      </c>
      <c r="DG96" s="42">
        <f>(DD96/$G96)*100</f>
        <v>126.03406326034063</v>
      </c>
      <c r="DH96" s="112">
        <f>AVERAGE(DG96,DG98)</f>
        <v>132.84671532846716</v>
      </c>
      <c r="DI96" s="117">
        <f>_xlfn.STDEV.S(DG96,DG98)</f>
        <v>9.6345449504736553</v>
      </c>
      <c r="DJ96" s="39">
        <v>1.34E-2</v>
      </c>
      <c r="DK96" s="40">
        <v>3.1944444444444442E-3</v>
      </c>
      <c r="DL96" s="114">
        <f t="shared" ref="DL96" si="684">AVERAGE(DJ96,DJ97,DJ98)</f>
        <v>1.4033333333333333E-2</v>
      </c>
      <c r="DM96" s="124">
        <f t="shared" ref="DM96" si="685">_xlfn.STDEV.S(DJ96:DJ98)</f>
        <v>5.6862407030773294E-4</v>
      </c>
      <c r="DN96" s="80">
        <f t="shared" si="494"/>
        <v>3.5317062885456751</v>
      </c>
      <c r="DO96" s="111">
        <f>AVERAGE(DN96:DN98)</f>
        <v>3.6986277300441022</v>
      </c>
      <c r="DP96" s="111">
        <f>_xlfn.STDEV.S(DN96:DN98)</f>
        <v>0.14986665708389971</v>
      </c>
      <c r="DQ96" s="42">
        <f>(DN96/$G96)*100</f>
        <v>65.206812652068123</v>
      </c>
      <c r="DR96" s="112">
        <f>AVERAGE(DQ96:DQ98)</f>
        <v>68.288726682887258</v>
      </c>
      <c r="DS96" s="111">
        <f t="shared" ref="DS96" si="686">_xlfn.STDEV.S(DQ96:DQ98)</f>
        <v>2.7670271061203526</v>
      </c>
      <c r="DT96" s="39">
        <v>1.04E-2</v>
      </c>
      <c r="DU96" s="40">
        <v>3.1944444444444442E-3</v>
      </c>
      <c r="DV96" s="114">
        <f t="shared" ref="DV96" si="687">AVERAGE(DT96,DT97,DT98)</f>
        <v>1.1733333333333333E-2</v>
      </c>
      <c r="DW96" s="124">
        <f t="shared" ref="DW96" si="688">_xlfn.STDEV.S(DT96:DT98)</f>
        <v>1.1718930554164635E-3</v>
      </c>
      <c r="DX96" s="80">
        <f t="shared" si="498"/>
        <v>2.7410257761847032</v>
      </c>
      <c r="DY96" s="111">
        <f>AVERAGE(DX96:DX98)</f>
        <v>3.092439337234024</v>
      </c>
      <c r="DZ96" s="111">
        <f>_xlfn.STDEV.S(DX96:DX98)</f>
        <v>0.30886433382965134</v>
      </c>
      <c r="EA96" s="42">
        <f>(DX96/$G96)*100</f>
        <v>50.608272506082727</v>
      </c>
      <c r="EB96" s="112">
        <f>AVERAGE(EA96:EA98)</f>
        <v>57.096512570965125</v>
      </c>
      <c r="EC96" s="111">
        <f t="shared" ref="EC96" si="689">_xlfn.STDEV.S(EA96:EA98)</f>
        <v>5.7026426054329109</v>
      </c>
    </row>
    <row r="97" spans="1:133" x14ac:dyDescent="0.25">
      <c r="A97" s="138"/>
      <c r="B97" s="38">
        <v>1.03E-2</v>
      </c>
      <c r="C97" s="37">
        <v>1.5972222222222221E-3</v>
      </c>
      <c r="D97" s="114"/>
      <c r="E97" s="124"/>
      <c r="F97" s="91">
        <f t="shared" si="466"/>
        <v>2.7146697591060041</v>
      </c>
      <c r="G97" s="111"/>
      <c r="H97" s="111"/>
      <c r="I97" s="42">
        <f t="shared" si="467"/>
        <v>100</v>
      </c>
      <c r="J97" s="112"/>
      <c r="K97" s="111"/>
      <c r="L97" s="80"/>
      <c r="M97" s="81"/>
      <c r="N97" s="48"/>
      <c r="O97">
        <v>2.5700000000000001E-2</v>
      </c>
      <c r="P97" s="37">
        <v>1.3310185185185185E-3</v>
      </c>
      <c r="Q97" s="120"/>
      <c r="R97" s="121"/>
      <c r="S97" s="80">
        <f t="shared" si="468"/>
        <v>6.7734963892256603</v>
      </c>
      <c r="T97" s="111"/>
      <c r="U97" s="111"/>
      <c r="V97" s="42">
        <f>(S97/$G96)*100</f>
        <v>125.06082725060827</v>
      </c>
      <c r="W97" s="112"/>
      <c r="X97" s="111"/>
      <c r="Y97" s="81"/>
      <c r="Z97" s="81"/>
      <c r="AA97" s="48"/>
      <c r="AB97">
        <v>2.7699999999999999E-2</v>
      </c>
      <c r="AC97" s="37">
        <v>1.3310185185185185E-3</v>
      </c>
      <c r="AD97" s="120"/>
      <c r="AE97" s="121"/>
      <c r="AF97" s="80">
        <f t="shared" si="469"/>
        <v>7.3006167307996419</v>
      </c>
      <c r="AG97" s="111"/>
      <c r="AH97" s="111"/>
      <c r="AI97" s="42">
        <f>(AF97/$G96)*100</f>
        <v>134.79318734793188</v>
      </c>
      <c r="AJ97" s="112"/>
      <c r="AK97" s="111"/>
      <c r="AL97" s="81"/>
      <c r="AM97" s="81"/>
      <c r="AN97" s="48"/>
      <c r="AO97">
        <v>3.2000000000000001E-2</v>
      </c>
      <c r="AP97" s="37">
        <v>1.3310185185185185E-3</v>
      </c>
      <c r="AQ97" s="120"/>
      <c r="AR97" s="121"/>
      <c r="AS97" s="80">
        <f t="shared" si="470"/>
        <v>8.4339254651837017</v>
      </c>
      <c r="AT97" s="111"/>
      <c r="AU97" s="111"/>
      <c r="AV97" s="42">
        <f>(AS97/$G96)*100</f>
        <v>155.7177615571776</v>
      </c>
      <c r="AW97" s="112"/>
      <c r="AX97" s="111"/>
      <c r="AY97" s="81"/>
      <c r="AZ97" s="81"/>
      <c r="BA97" s="48"/>
      <c r="BB97">
        <v>3.5400000000000001E-2</v>
      </c>
      <c r="BC97" s="37">
        <v>1.5972222222222221E-3</v>
      </c>
      <c r="BD97" s="120"/>
      <c r="BE97" s="121"/>
      <c r="BF97" s="80">
        <f t="shared" si="473"/>
        <v>9.3300300458594716</v>
      </c>
      <c r="BG97" s="111"/>
      <c r="BH97" s="111"/>
      <c r="BI97" s="42">
        <f>(BF97/$G96)*100</f>
        <v>172.26277372262777</v>
      </c>
      <c r="BJ97" s="112"/>
      <c r="BK97" s="111"/>
      <c r="BL97" s="99">
        <v>2.92E-2</v>
      </c>
      <c r="BM97" s="96">
        <v>1.3310185185185185E-3</v>
      </c>
      <c r="BN97" s="131"/>
      <c r="BO97" s="129"/>
      <c r="BP97" s="97">
        <f t="shared" si="477"/>
        <v>7.6959569869801276</v>
      </c>
      <c r="BQ97" s="117"/>
      <c r="BR97" s="117"/>
      <c r="BS97" s="98">
        <f>(BP97/$G96)*100</f>
        <v>142.09245742092457</v>
      </c>
      <c r="BT97" s="118"/>
      <c r="BU97" s="117"/>
      <c r="BV97">
        <v>3.4000000000000002E-2</v>
      </c>
      <c r="BW97" s="44">
        <v>1.0648148148148147E-3</v>
      </c>
      <c r="BX97" s="120"/>
      <c r="BY97" s="121"/>
      <c r="BZ97" s="80">
        <f t="shared" si="481"/>
        <v>8.9610458067576833</v>
      </c>
      <c r="CA97" s="111"/>
      <c r="CB97" s="111"/>
      <c r="CC97" s="42">
        <f>(BZ97/$G96)*100</f>
        <v>165.4501216545012</v>
      </c>
      <c r="CD97" s="112"/>
      <c r="CE97" s="111"/>
      <c r="CF97" s="105">
        <v>2.8000000000000001E-2</v>
      </c>
      <c r="CG97" s="106">
        <v>1.0648148148148147E-3</v>
      </c>
      <c r="CH97" s="131"/>
      <c r="CI97" s="129"/>
      <c r="CJ97" s="97">
        <f t="shared" si="485"/>
        <v>7.3796847820357394</v>
      </c>
      <c r="CK97" s="117"/>
      <c r="CL97" s="117"/>
      <c r="CM97" s="98">
        <f>(CJ97/$G96)*100</f>
        <v>136.25304136253044</v>
      </c>
      <c r="CN97" s="118"/>
      <c r="CO97" s="117"/>
      <c r="CP97" s="39">
        <v>3.3099999999999997E-2</v>
      </c>
      <c r="CQ97" s="44">
        <v>1.0648148148148147E-3</v>
      </c>
      <c r="CR97" s="120"/>
      <c r="CS97" s="121"/>
      <c r="CT97" s="80">
        <f t="shared" si="487"/>
        <v>8.7238416530493907</v>
      </c>
      <c r="CU97" s="111"/>
      <c r="CV97" s="111"/>
      <c r="CW97" s="42">
        <f>(CT97/$G96)*100</f>
        <v>161.07055961070557</v>
      </c>
      <c r="CX97" s="112"/>
      <c r="CY97" s="111"/>
      <c r="CZ97" s="45">
        <v>3.1800000000000002E-2</v>
      </c>
      <c r="DA97" s="40">
        <v>1.3310185185185185E-3</v>
      </c>
      <c r="DB97" s="120"/>
      <c r="DC97" s="124"/>
      <c r="DD97" s="91">
        <f t="shared" si="490"/>
        <v>8.3812134310263033</v>
      </c>
      <c r="DE97" s="111"/>
      <c r="DF97" s="111"/>
      <c r="DG97" s="92">
        <f>(DD97/$G96)*100</f>
        <v>154.74452554744525</v>
      </c>
      <c r="DH97" s="112"/>
      <c r="DI97" s="117"/>
      <c r="DJ97" s="39">
        <v>1.4200000000000001E-2</v>
      </c>
      <c r="DK97" s="40">
        <v>3.1944444444444442E-3</v>
      </c>
      <c r="DL97" s="114"/>
      <c r="DM97" s="124"/>
      <c r="DN97" s="80">
        <f t="shared" si="494"/>
        <v>3.7425544251752676</v>
      </c>
      <c r="DO97" s="111"/>
      <c r="DP97" s="111"/>
      <c r="DQ97" s="42">
        <f>(DN97/$G96)*100</f>
        <v>69.099756690997566</v>
      </c>
      <c r="DR97" s="112"/>
      <c r="DS97" s="111"/>
      <c r="DT97" s="39">
        <v>1.26E-2</v>
      </c>
      <c r="DU97" s="40">
        <v>3.1944444444444442E-3</v>
      </c>
      <c r="DV97" s="114"/>
      <c r="DW97" s="124"/>
      <c r="DX97" s="80">
        <f t="shared" si="498"/>
        <v>3.3208581519160827</v>
      </c>
      <c r="DY97" s="111"/>
      <c r="DZ97" s="111"/>
      <c r="EA97" s="42">
        <f>(DX97/$G96)*100</f>
        <v>61.313868613138688</v>
      </c>
      <c r="EB97" s="112"/>
      <c r="EC97" s="111"/>
    </row>
    <row r="98" spans="1:133" x14ac:dyDescent="0.25">
      <c r="A98" s="138"/>
      <c r="B98">
        <v>2.29E-2</v>
      </c>
      <c r="C98" s="37">
        <v>1.5972222222222221E-3</v>
      </c>
      <c r="D98" s="114"/>
      <c r="E98" s="124"/>
      <c r="F98" s="80">
        <f t="shared" si="466"/>
        <v>6.0355279110220863</v>
      </c>
      <c r="G98" s="111"/>
      <c r="H98" s="111"/>
      <c r="I98" s="42">
        <f t="shared" si="467"/>
        <v>100</v>
      </c>
      <c r="J98" s="112"/>
      <c r="K98" s="111"/>
      <c r="L98" s="80"/>
      <c r="M98" s="81"/>
      <c r="N98" s="48"/>
      <c r="O98">
        <v>2.6200000000000001E-2</v>
      </c>
      <c r="P98" s="37">
        <v>1.3310185185185185E-3</v>
      </c>
      <c r="Q98" s="120"/>
      <c r="R98" s="121"/>
      <c r="S98" s="80">
        <f t="shared" si="468"/>
        <v>6.9052764746191562</v>
      </c>
      <c r="T98" s="111"/>
      <c r="U98" s="111"/>
      <c r="V98" s="42">
        <f>(S98/$G96)*100</f>
        <v>127.49391727493918</v>
      </c>
      <c r="W98" s="112"/>
      <c r="X98" s="111"/>
      <c r="Y98" s="81"/>
      <c r="Z98" s="81"/>
      <c r="AA98" s="48"/>
      <c r="AB98">
        <v>2.5499999999999998E-2</v>
      </c>
      <c r="AC98" s="37">
        <v>1.3310185185185185E-3</v>
      </c>
      <c r="AD98" s="120"/>
      <c r="AE98" s="121"/>
      <c r="AF98" s="80">
        <f t="shared" si="469"/>
        <v>6.720784355068262</v>
      </c>
      <c r="AG98" s="111"/>
      <c r="AH98" s="111"/>
      <c r="AI98" s="42">
        <f>(AF98/$G96)*100</f>
        <v>124.08759124087589</v>
      </c>
      <c r="AJ98" s="112"/>
      <c r="AK98" s="111"/>
      <c r="AL98" s="81"/>
      <c r="AM98" s="81"/>
      <c r="AN98" s="48"/>
      <c r="AO98" s="43">
        <v>2.6100000000000002E-2</v>
      </c>
      <c r="AP98" s="37">
        <v>1.3310185185185185E-3</v>
      </c>
      <c r="AQ98" s="120"/>
      <c r="AR98" s="121"/>
      <c r="AS98" s="91">
        <f t="shared" si="470"/>
        <v>6.878920457540457</v>
      </c>
      <c r="AT98" s="111"/>
      <c r="AU98" s="111"/>
      <c r="AV98" s="92">
        <f>(AS98/$G96)*100</f>
        <v>127.00729927007299</v>
      </c>
      <c r="AW98" s="112"/>
      <c r="AX98" s="111"/>
      <c r="AY98" s="81"/>
      <c r="AZ98" s="81"/>
      <c r="BA98" s="48"/>
      <c r="BB98" s="43">
        <v>3.2500000000000001E-2</v>
      </c>
      <c r="BC98" s="37">
        <v>1.5972222222222221E-3</v>
      </c>
      <c r="BD98" s="120"/>
      <c r="BE98" s="121"/>
      <c r="BF98" s="91">
        <f t="shared" si="473"/>
        <v>8.5657055505771975</v>
      </c>
      <c r="BG98" s="111"/>
      <c r="BH98" s="111"/>
      <c r="BI98" s="92">
        <f>(BF98/$G96)*100</f>
        <v>158.15085158150853</v>
      </c>
      <c r="BJ98" s="112"/>
      <c r="BK98" s="111"/>
      <c r="BL98" s="99">
        <v>2.98E-2</v>
      </c>
      <c r="BM98" s="96">
        <v>1.3310185185185185E-3</v>
      </c>
      <c r="BN98" s="131"/>
      <c r="BO98" s="129"/>
      <c r="BP98" s="97">
        <f t="shared" si="477"/>
        <v>7.8540930894523227</v>
      </c>
      <c r="BQ98" s="117"/>
      <c r="BR98" s="117"/>
      <c r="BS98" s="98">
        <f>(BP98/$G96)*100</f>
        <v>145.01216545012164</v>
      </c>
      <c r="BT98" s="118"/>
      <c r="BU98" s="117"/>
      <c r="BV98">
        <v>3.5799999999999998E-2</v>
      </c>
      <c r="BW98" s="44">
        <v>1.0648148148148147E-3</v>
      </c>
      <c r="BX98" s="120"/>
      <c r="BY98" s="121"/>
      <c r="BZ98" s="80">
        <f t="shared" si="481"/>
        <v>9.4354541141742665</v>
      </c>
      <c r="CA98" s="111"/>
      <c r="CB98" s="111"/>
      <c r="CC98" s="42">
        <f>(BZ98/$G96)*100</f>
        <v>174.20924574209246</v>
      </c>
      <c r="CD98" s="112"/>
      <c r="CE98" s="111"/>
      <c r="CF98" s="105">
        <v>2.7300000000000001E-2</v>
      </c>
      <c r="CG98" s="106">
        <v>1.0648148148148147E-3</v>
      </c>
      <c r="CH98" s="131"/>
      <c r="CI98" s="129"/>
      <c r="CJ98" s="97">
        <f t="shared" si="485"/>
        <v>7.1951926624848461</v>
      </c>
      <c r="CK98" s="117"/>
      <c r="CL98" s="117"/>
      <c r="CM98" s="98">
        <f>(CJ98/$G96)*100</f>
        <v>132.84671532846716</v>
      </c>
      <c r="CN98" s="118"/>
      <c r="CO98" s="117"/>
      <c r="CP98" s="39">
        <v>3.2199999999999999E-2</v>
      </c>
      <c r="CQ98" s="44">
        <v>1.0648148148148147E-3</v>
      </c>
      <c r="CR98" s="120"/>
      <c r="CS98" s="121"/>
      <c r="CT98" s="80">
        <f t="shared" si="487"/>
        <v>8.4866374993411</v>
      </c>
      <c r="CU98" s="111"/>
      <c r="CV98" s="111"/>
      <c r="CW98" s="42">
        <f>(CT98/$G96)*100</f>
        <v>156.69099756690997</v>
      </c>
      <c r="CX98" s="112"/>
      <c r="CY98" s="111"/>
      <c r="CZ98" s="39">
        <v>2.87E-2</v>
      </c>
      <c r="DA98" s="40">
        <v>1.3310185185185185E-3</v>
      </c>
      <c r="DB98" s="120"/>
      <c r="DC98" s="124"/>
      <c r="DD98" s="80">
        <f t="shared" si="490"/>
        <v>7.5641769015866327</v>
      </c>
      <c r="DE98" s="111"/>
      <c r="DF98" s="111"/>
      <c r="DG98" s="42">
        <f>(DD98/$G96)*100</f>
        <v>139.65936739659369</v>
      </c>
      <c r="DH98" s="112"/>
      <c r="DI98" s="117"/>
      <c r="DJ98" s="39">
        <v>1.4500000000000001E-2</v>
      </c>
      <c r="DK98" s="40">
        <v>3.1944444444444442E-3</v>
      </c>
      <c r="DL98" s="114"/>
      <c r="DM98" s="124"/>
      <c r="DN98" s="80">
        <f t="shared" si="494"/>
        <v>3.8216224764113647</v>
      </c>
      <c r="DO98" s="111"/>
      <c r="DP98" s="111"/>
      <c r="DQ98" s="42">
        <f>(DN98/$G96)*100</f>
        <v>70.5596107055961</v>
      </c>
      <c r="DR98" s="112"/>
      <c r="DS98" s="111"/>
      <c r="DT98" s="39">
        <v>1.2200000000000001E-2</v>
      </c>
      <c r="DU98" s="40">
        <v>3.1944444444444442E-3</v>
      </c>
      <c r="DV98" s="114"/>
      <c r="DW98" s="124"/>
      <c r="DX98" s="80">
        <f t="shared" si="498"/>
        <v>3.2154340836012865</v>
      </c>
      <c r="DY98" s="111"/>
      <c r="DZ98" s="111"/>
      <c r="EA98" s="42">
        <f>(DX98/$G96)*100</f>
        <v>59.367396593673973</v>
      </c>
      <c r="EB98" s="112"/>
      <c r="EC98" s="111"/>
    </row>
    <row r="99" spans="1:133" x14ac:dyDescent="0.25">
      <c r="A99" s="139" t="s">
        <v>25</v>
      </c>
      <c r="B99">
        <v>2.6800000000000001E-2</v>
      </c>
      <c r="C99" s="41">
        <v>1.0648148148148147E-3</v>
      </c>
      <c r="D99" s="114">
        <f>AVERAGE(B99:B100,B102:B104)</f>
        <v>2.6879999999999998E-2</v>
      </c>
      <c r="E99" s="126">
        <f>_xlfn.STDEV.S(B99:B100,B102:B104)</f>
        <v>9.0388052307813357E-4</v>
      </c>
      <c r="F99" s="80">
        <f t="shared" si="466"/>
        <v>7.0634125770913503</v>
      </c>
      <c r="G99" s="111">
        <f>AVERAGE(F99:F100,F102:F104)</f>
        <v>7.0844973907543096</v>
      </c>
      <c r="H99" s="111">
        <f>_xlfn.STDEV.S(F99:F100,F102:F104)</f>
        <v>0.23822690503350746</v>
      </c>
      <c r="I99" s="42">
        <f t="shared" si="467"/>
        <v>100</v>
      </c>
      <c r="J99" s="112">
        <f>AVERAGE(I99:I100,I102:I104)</f>
        <v>100</v>
      </c>
      <c r="K99" s="111">
        <f>_xlfn.STDEV.S(I99:I100,I102:I104)</f>
        <v>0</v>
      </c>
      <c r="L99" s="80"/>
      <c r="M99" s="82"/>
      <c r="N99" s="47"/>
      <c r="O99">
        <v>2.93E-2</v>
      </c>
      <c r="P99" s="40">
        <v>1.5972222222222221E-3</v>
      </c>
      <c r="Q99" s="120">
        <f>AVERAGE(O99:O103)</f>
        <v>3.0079999999999996E-2</v>
      </c>
      <c r="R99" s="126">
        <f>_xlfn.STDEV.S(O99:O103)</f>
        <v>9.757048734120382E-4</v>
      </c>
      <c r="S99" s="80">
        <f t="shared" si="468"/>
        <v>7.7223130040588268</v>
      </c>
      <c r="T99" s="111">
        <f>AVERAGE(S99:S103)</f>
        <v>7.9278899372726785</v>
      </c>
      <c r="U99" s="111">
        <f>_xlfn.STDEV.S(S99:S103)</f>
        <v>0.25715694307417575</v>
      </c>
      <c r="V99" s="42">
        <f>(S99/$G99)*100</f>
        <v>109.00297619047619</v>
      </c>
      <c r="W99" s="113">
        <f>AVERAGE(V99:V103)</f>
        <v>111.9047619047619</v>
      </c>
      <c r="X99" s="114">
        <f>_xlfn.STDEV.S(V99:V103)</f>
        <v>3.6298544397769312</v>
      </c>
      <c r="Y99" s="82"/>
      <c r="Z99" s="82"/>
      <c r="AA99" s="47"/>
      <c r="AB99">
        <v>3.2800000000000003E-2</v>
      </c>
      <c r="AC99" s="40">
        <v>1.3310185185185185E-3</v>
      </c>
      <c r="AD99" s="120">
        <f>AVERAGE(AB99:AB103)</f>
        <v>3.1120000000000002E-2</v>
      </c>
      <c r="AE99" s="126">
        <f>_xlfn.STDEV.S(AB99:AB103)</f>
        <v>1.6902662512160624E-3</v>
      </c>
      <c r="AF99" s="80">
        <f t="shared" si="469"/>
        <v>8.644773601813295</v>
      </c>
      <c r="AG99" s="111">
        <f>AVERAGE(AF99:AF103)</f>
        <v>8.2019925148911508</v>
      </c>
      <c r="AH99" s="111">
        <f>_xlfn.STDEV.S(AF99:AF103)</f>
        <v>0.4454868618459919</v>
      </c>
      <c r="AI99" s="42">
        <f>(AF99/$G99)*100</f>
        <v>122.02380952380953</v>
      </c>
      <c r="AJ99" s="113">
        <f>AVERAGE(AI99:AI103)</f>
        <v>115.77380952380955</v>
      </c>
      <c r="AK99" s="114">
        <f>_xlfn.STDEV.S(AI99:AI103)</f>
        <v>6.288192898869279</v>
      </c>
      <c r="AL99" s="82"/>
      <c r="AM99" s="82"/>
      <c r="AN99" s="47"/>
      <c r="AO99">
        <v>3.0800000000000001E-2</v>
      </c>
      <c r="AP99" s="40">
        <v>1.5972222222222221E-3</v>
      </c>
      <c r="AQ99" s="120">
        <f>AVERAGE(AO99:AO101,AO103:AO104)</f>
        <v>2.912E-2</v>
      </c>
      <c r="AR99" s="126">
        <f>_xlfn.STDEV.S(AO99:AO101,AO103:AO104)</f>
        <v>1.8992103622295245E-3</v>
      </c>
      <c r="AS99" s="80">
        <f t="shared" si="470"/>
        <v>8.1176532602393134</v>
      </c>
      <c r="AT99" s="111">
        <f>AVERAGE(AS99:AS101,AS103:AS104)</f>
        <v>7.6748721733171692</v>
      </c>
      <c r="AU99" s="111">
        <f>_xlfn.STDEV.S(AS99:AS101,AS103:AS104)</f>
        <v>0.50055620742963636</v>
      </c>
      <c r="AV99" s="42">
        <f>(AS99/$G99)*100</f>
        <v>114.58333333333334</v>
      </c>
      <c r="AW99" s="113">
        <f>AVERAGE(AV99:AV101,AV103:AV104)</f>
        <v>108.33333333333333</v>
      </c>
      <c r="AX99" s="114">
        <f>_xlfn.STDEV.S(AV99:AV101,AV103:AV104)</f>
        <v>7.0655147404372265</v>
      </c>
      <c r="AY99" s="82"/>
      <c r="AZ99" s="82"/>
      <c r="BA99" s="47"/>
      <c r="BB99" s="38">
        <v>3.6400000000000002E-2</v>
      </c>
      <c r="BC99" s="40">
        <v>1.5972222222222221E-3</v>
      </c>
      <c r="BD99" s="120">
        <f>AVERAGE(BB100:BB101,BB103:BB104)</f>
        <v>2.7375E-2</v>
      </c>
      <c r="BE99" s="126">
        <f>_xlfn.STDEV.S(BB100:BB101,BB103:BB104)</f>
        <v>1.7173137938847009E-3</v>
      </c>
      <c r="BF99" s="91">
        <f t="shared" si="473"/>
        <v>9.5935902166464615</v>
      </c>
      <c r="BG99" s="111">
        <f>AVERAGE(BF100:BF101,BF103:BF104)</f>
        <v>7.2149596752938701</v>
      </c>
      <c r="BH99" s="111">
        <f>_xlfn.STDEV.S(BF100:BF101,BF103:BF104)</f>
        <v>0.45261551681110657</v>
      </c>
      <c r="BI99" s="92">
        <f>(BF99/$G99)*100</f>
        <v>135.41666666666669</v>
      </c>
      <c r="BJ99" s="113">
        <f>AVERAGE(BI100:BI101,BI103:BI104)</f>
        <v>101.84151785714286</v>
      </c>
      <c r="BK99" s="114">
        <f>_xlfn.STDEV.S(BI100:BI101,BI103:BI104)</f>
        <v>6.388816197487726</v>
      </c>
      <c r="BL99">
        <v>3.3799999999999997E-2</v>
      </c>
      <c r="BM99" s="40">
        <v>1.3310185185185185E-3</v>
      </c>
      <c r="BN99" s="120">
        <f>AVERAGE(BL99:BL103)</f>
        <v>3.2339999999999994E-2</v>
      </c>
      <c r="BO99" s="130">
        <f>_xlfn.STDEV.S(BL99:BL103)</f>
        <v>1.3630847369110982E-3</v>
      </c>
      <c r="BP99" s="80">
        <f t="shared" si="477"/>
        <v>8.9083337726002831</v>
      </c>
      <c r="BQ99" s="111">
        <f>AVERAGE(BP99:BP103)</f>
        <v>8.5235359232512788</v>
      </c>
      <c r="BR99" s="111">
        <f>_xlfn.STDEV.S(BP99:BP103)</f>
        <v>0.35925484605742874</v>
      </c>
      <c r="BS99" s="42">
        <f>(BP99/$G99)*100</f>
        <v>125.74404761904758</v>
      </c>
      <c r="BT99" s="113">
        <f>AVERAGE(BS99:BS103)</f>
        <v>120.3125</v>
      </c>
      <c r="BU99" s="114">
        <f>_xlfn.STDEV.S(BS99:BS103)</f>
        <v>5.0709997652942524</v>
      </c>
      <c r="BV99">
        <v>3.7699999999999997E-2</v>
      </c>
      <c r="BW99" s="40">
        <v>1.3310185185185185E-3</v>
      </c>
      <c r="BX99" s="120">
        <f>AVERAGE(BV99:BV104)</f>
        <v>3.7133333333333331E-2</v>
      </c>
      <c r="BY99" s="130">
        <f>_xlfn.STDEV.S(BV99:BV104)</f>
        <v>1.0984838035522724E-3</v>
      </c>
      <c r="BZ99" s="80">
        <f t="shared" si="481"/>
        <v>9.9362184386695489</v>
      </c>
      <c r="CA99" s="111">
        <f>AVERAGE(BZ99:BZ104)</f>
        <v>9.7868676752235881</v>
      </c>
      <c r="CB99" s="111">
        <f>_xlfn.STDEV.S(BZ99:BZ104)</f>
        <v>0.28951657887098053</v>
      </c>
      <c r="CC99" s="42">
        <f>(BZ99/$G99)*100</f>
        <v>140.25297619047618</v>
      </c>
      <c r="CD99" s="113">
        <f>AVERAGE(CC99:CC104)</f>
        <v>138.14484126984124</v>
      </c>
      <c r="CE99" s="114">
        <f>_xlfn.STDEV.S(CC99:CC104)</f>
        <v>4.0866212929772177</v>
      </c>
      <c r="CF99" s="45">
        <v>3.2300000000000002E-2</v>
      </c>
      <c r="CG99" s="40">
        <v>1.3310185185185185E-3</v>
      </c>
      <c r="CH99" s="120">
        <f>AVERAGE(CF100:CF104)</f>
        <v>3.6979999999999999E-2</v>
      </c>
      <c r="CI99" s="125">
        <f>_xlfn.STDEV.S(CF100:CF104)</f>
        <v>8.0124902496040589E-4</v>
      </c>
      <c r="CJ99" s="91">
        <f t="shared" si="485"/>
        <v>8.5129935164197992</v>
      </c>
      <c r="CK99" s="111">
        <f>AVERAGE(CJ100:CJ104)</f>
        <v>9.7464551157029149</v>
      </c>
      <c r="CL99" s="111">
        <f>_xlfn.STDEV.S(CJ100:CJ104)</f>
        <v>0.21117732986147417</v>
      </c>
      <c r="CM99" s="92">
        <f>(CJ99/$G99)*100</f>
        <v>120.16369047619048</v>
      </c>
      <c r="CN99" s="113">
        <f>AVERAGE(CM100:CM104)</f>
        <v>137.57440476190476</v>
      </c>
      <c r="CO99" s="114">
        <f>_xlfn.STDEV.S(CM100:CM104)</f>
        <v>2.9808371464300856</v>
      </c>
      <c r="CP99" s="39">
        <v>3.3799999999999997E-2</v>
      </c>
      <c r="CQ99" s="40">
        <v>1.3310185185185185E-3</v>
      </c>
      <c r="CR99" s="120">
        <f>AVERAGE(CP99:CP103)</f>
        <v>3.5619999999999999E-2</v>
      </c>
      <c r="CS99" s="130">
        <f>_xlfn.STDEV.S(CP99:CP103)</f>
        <v>1.3953494186045303E-3</v>
      </c>
      <c r="CT99" s="80">
        <f t="shared" si="487"/>
        <v>8.9083337726002831</v>
      </c>
      <c r="CU99" s="111">
        <f>AVERAGE(CT99:CT103)</f>
        <v>9.388013283432608</v>
      </c>
      <c r="CV99" s="111">
        <f>_xlfn.STDEV.S(CT99:CT103)</f>
        <v>0.36775853107493883</v>
      </c>
      <c r="CW99" s="42">
        <f>(CT99/$G99)*100</f>
        <v>125.74404761904758</v>
      </c>
      <c r="CX99" s="113">
        <f>AVERAGE(CW99:CW103)</f>
        <v>132.51488095238093</v>
      </c>
      <c r="CY99" s="114">
        <f>_xlfn.STDEV.S(CW99:CW103)</f>
        <v>5.1910320632609093</v>
      </c>
      <c r="CZ99" s="39">
        <v>3.4599999999999999E-2</v>
      </c>
      <c r="DA99" s="40">
        <v>1.3310185185185185E-3</v>
      </c>
      <c r="DB99" s="120">
        <f>AVERAGE(CZ99:CZ103)</f>
        <v>3.3739999999999999E-2</v>
      </c>
      <c r="DC99" s="126">
        <f>_xlfn.STDEV.S(CZ99:CZ103)</f>
        <v>1.6087262041752143E-3</v>
      </c>
      <c r="DD99" s="80">
        <f t="shared" si="490"/>
        <v>9.1191819092298765</v>
      </c>
      <c r="DE99" s="111">
        <f>AVERAGE(DD99:DD103)</f>
        <v>8.8925201623530654</v>
      </c>
      <c r="DF99" s="111">
        <f>_xlfn.STDEV.S(DD99:DD103)</f>
        <v>0.42399615312192657</v>
      </c>
      <c r="DG99" s="42">
        <f>(DD99/$G99)*100</f>
        <v>128.72023809523807</v>
      </c>
      <c r="DH99" s="113">
        <f>AVERAGE(DG99:DG103)</f>
        <v>125.5208333333333</v>
      </c>
      <c r="DI99" s="114">
        <f>_xlfn.STDEV.S(DG99:DG103)</f>
        <v>5.9848445095804026</v>
      </c>
      <c r="DJ99" s="39">
        <v>1.5299999999999999E-2</v>
      </c>
      <c r="DK99" s="40">
        <v>2.6620370370370374E-3</v>
      </c>
      <c r="DL99" s="125">
        <f>AVERAGE(DJ99:DJ104)</f>
        <v>1.6783333333333334E-2</v>
      </c>
      <c r="DM99" s="126">
        <f>_xlfn.STDEV.S(DJ99:DJ104)</f>
        <v>1.6951892716350787E-3</v>
      </c>
      <c r="DN99" s="80">
        <f t="shared" si="494"/>
        <v>4.0324706130409576</v>
      </c>
      <c r="DO99" s="111">
        <f>AVERAGE(DN99:DN104)</f>
        <v>4.4234181997083271</v>
      </c>
      <c r="DP99" s="111">
        <f>_xlfn.STDEV.S(DN99:DN104)</f>
        <v>0.44678437394841569</v>
      </c>
      <c r="DQ99" s="42">
        <f>(DN99/$G99)*100</f>
        <v>56.919642857142861</v>
      </c>
      <c r="DR99" s="113">
        <f>AVERAGE(DQ99:DQ104)</f>
        <v>62.437996031746046</v>
      </c>
      <c r="DS99" s="114">
        <f>_xlfn.STDEV.S(DQ99:DQ104)</f>
        <v>6.3065077069757391</v>
      </c>
      <c r="DT99" s="39">
        <v>1.4200000000000001E-2</v>
      </c>
      <c r="DU99" s="40">
        <v>3.1944444444444442E-3</v>
      </c>
      <c r="DV99" s="125">
        <f>AVERAGE(DT99:DT104)</f>
        <v>1.3316666666666666E-2</v>
      </c>
      <c r="DW99" s="126">
        <f>_xlfn.STDEV.S(DT99:DT104)</f>
        <v>1.1956866925188496E-3</v>
      </c>
      <c r="DX99" s="80">
        <f t="shared" si="498"/>
        <v>3.7425544251752676</v>
      </c>
      <c r="DY99" s="111">
        <f>AVERAGE(DX99:DX104)</f>
        <v>3.5097429409800927</v>
      </c>
      <c r="DZ99" s="111">
        <f>_xlfn.STDEV.S(DX99:DX104)</f>
        <v>0.31513538888799991</v>
      </c>
      <c r="EA99" s="42">
        <f>(DX99/$G99)*100</f>
        <v>52.827380952380956</v>
      </c>
      <c r="EB99" s="113">
        <f>AVERAGE(EA99:EA104)</f>
        <v>49.541170634920633</v>
      </c>
      <c r="EC99" s="114">
        <f>_xlfn.STDEV.S(EA99:EA104)</f>
        <v>4.4482391834778614</v>
      </c>
    </row>
    <row r="100" spans="1:133" x14ac:dyDescent="0.25">
      <c r="A100" s="139"/>
      <c r="B100">
        <v>2.7E-2</v>
      </c>
      <c r="C100" s="41">
        <v>1.0648148148148147E-3</v>
      </c>
      <c r="D100" s="114"/>
      <c r="E100" s="126"/>
      <c r="F100" s="80">
        <f t="shared" si="466"/>
        <v>7.1161246112487477</v>
      </c>
      <c r="G100" s="111"/>
      <c r="H100" s="111"/>
      <c r="I100" s="42">
        <f t="shared" si="467"/>
        <v>100</v>
      </c>
      <c r="J100" s="112"/>
      <c r="K100" s="111"/>
      <c r="L100" s="80"/>
      <c r="M100" s="82"/>
      <c r="N100" s="47"/>
      <c r="O100">
        <v>3.15E-2</v>
      </c>
      <c r="P100" s="40">
        <v>1.5972222222222221E-3</v>
      </c>
      <c r="Q100" s="120"/>
      <c r="R100" s="126"/>
      <c r="S100" s="80">
        <f t="shared" si="468"/>
        <v>8.3021453797902058</v>
      </c>
      <c r="T100" s="111"/>
      <c r="U100" s="111"/>
      <c r="V100" s="42">
        <f>(S100/$G99)*100</f>
        <v>117.1875</v>
      </c>
      <c r="W100" s="113"/>
      <c r="X100" s="114"/>
      <c r="Y100" s="82"/>
      <c r="Z100" s="82"/>
      <c r="AA100" s="47"/>
      <c r="AB100">
        <v>0.03</v>
      </c>
      <c r="AC100" s="40">
        <v>1.3310185185185185E-3</v>
      </c>
      <c r="AD100" s="120"/>
      <c r="AE100" s="126"/>
      <c r="AF100" s="80">
        <f t="shared" si="469"/>
        <v>7.906805123609721</v>
      </c>
      <c r="AG100" s="111"/>
      <c r="AH100" s="111"/>
      <c r="AI100" s="42">
        <f>(AF100/$G99)*100</f>
        <v>111.60714285714286</v>
      </c>
      <c r="AJ100" s="113"/>
      <c r="AK100" s="114"/>
      <c r="AL100" s="82"/>
      <c r="AM100" s="82"/>
      <c r="AN100" s="47"/>
      <c r="AO100">
        <v>3.0300000000000001E-2</v>
      </c>
      <c r="AP100" s="40">
        <v>1.5972222222222221E-3</v>
      </c>
      <c r="AQ100" s="120"/>
      <c r="AR100" s="126"/>
      <c r="AS100" s="80">
        <f t="shared" si="470"/>
        <v>7.9858731748458185</v>
      </c>
      <c r="AT100" s="111"/>
      <c r="AU100" s="111"/>
      <c r="AV100" s="42">
        <f>(AS100/$G99)*100</f>
        <v>112.72321428571431</v>
      </c>
      <c r="AW100" s="113"/>
      <c r="AX100" s="114"/>
      <c r="AY100" s="82"/>
      <c r="AZ100" s="82"/>
      <c r="BA100" s="47"/>
      <c r="BB100">
        <v>2.7799999999999998E-2</v>
      </c>
      <c r="BC100" s="40">
        <v>1.5972222222222221E-3</v>
      </c>
      <c r="BD100" s="120"/>
      <c r="BE100" s="126"/>
      <c r="BF100" s="80">
        <f t="shared" si="473"/>
        <v>7.3269727478783411</v>
      </c>
      <c r="BG100" s="111"/>
      <c r="BH100" s="111"/>
      <c r="BI100" s="42">
        <f>(BF100/$G99)*100</f>
        <v>103.42261904761905</v>
      </c>
      <c r="BJ100" s="113"/>
      <c r="BK100" s="114"/>
      <c r="BL100">
        <v>3.3300000000000003E-2</v>
      </c>
      <c r="BM100" s="40">
        <v>1.3310185185185185E-3</v>
      </c>
      <c r="BN100" s="120"/>
      <c r="BO100" s="130"/>
      <c r="BP100" s="80">
        <f t="shared" si="477"/>
        <v>8.7765536872067891</v>
      </c>
      <c r="BQ100" s="111"/>
      <c r="BR100" s="111"/>
      <c r="BS100" s="42">
        <f>(BP100/$G99)*100</f>
        <v>123.88392857142856</v>
      </c>
      <c r="BT100" s="113"/>
      <c r="BU100" s="114"/>
      <c r="BV100">
        <v>3.8199999999999998E-2</v>
      </c>
      <c r="BW100" s="40">
        <v>1.3310185185185185E-3</v>
      </c>
      <c r="BX100" s="120"/>
      <c r="BY100" s="130"/>
      <c r="BZ100" s="80">
        <f t="shared" si="481"/>
        <v>10.067998524063045</v>
      </c>
      <c r="CA100" s="111"/>
      <c r="CB100" s="111"/>
      <c r="CC100" s="42">
        <f>(BZ100/$G99)*100</f>
        <v>142.11309523809524</v>
      </c>
      <c r="CD100" s="113"/>
      <c r="CE100" s="114"/>
      <c r="CF100" s="39">
        <v>3.73E-2</v>
      </c>
      <c r="CG100" s="40">
        <v>1.3310185185185185E-3</v>
      </c>
      <c r="CH100" s="120"/>
      <c r="CI100" s="125"/>
      <c r="CJ100" s="80">
        <f t="shared" si="485"/>
        <v>9.8307943703547522</v>
      </c>
      <c r="CK100" s="111"/>
      <c r="CL100" s="111"/>
      <c r="CM100" s="42">
        <f>(CJ100/$G99)*100</f>
        <v>138.76488095238096</v>
      </c>
      <c r="CN100" s="113"/>
      <c r="CO100" s="114"/>
      <c r="CP100" s="39">
        <v>3.7699999999999997E-2</v>
      </c>
      <c r="CQ100" s="40">
        <v>4.2997685185185201E-2</v>
      </c>
      <c r="CR100" s="120"/>
      <c r="CS100" s="130"/>
      <c r="CT100" s="80">
        <f t="shared" si="487"/>
        <v>9.9362184386695489</v>
      </c>
      <c r="CU100" s="111"/>
      <c r="CV100" s="111"/>
      <c r="CW100" s="42">
        <f>(CT100/$G99)*100</f>
        <v>140.25297619047618</v>
      </c>
      <c r="CX100" s="113"/>
      <c r="CY100" s="114"/>
      <c r="CZ100" s="39">
        <v>3.5999999999999997E-2</v>
      </c>
      <c r="DA100" s="40">
        <v>1.3310185185185185E-3</v>
      </c>
      <c r="DB100" s="120"/>
      <c r="DC100" s="126"/>
      <c r="DD100" s="80">
        <f t="shared" si="490"/>
        <v>9.4881661483316631</v>
      </c>
      <c r="DE100" s="111"/>
      <c r="DF100" s="111"/>
      <c r="DG100" s="42">
        <f>(DD100/$G99)*100</f>
        <v>133.92857142857139</v>
      </c>
      <c r="DH100" s="113"/>
      <c r="DI100" s="114"/>
      <c r="DJ100" s="39">
        <v>1.9E-2</v>
      </c>
      <c r="DK100" s="40">
        <v>2.6620370370370374E-3</v>
      </c>
      <c r="DL100" s="125"/>
      <c r="DM100" s="126"/>
      <c r="DN100" s="80">
        <f t="shared" si="494"/>
        <v>5.0076432449528232</v>
      </c>
      <c r="DO100" s="111"/>
      <c r="DP100" s="111"/>
      <c r="DQ100" s="42">
        <f>(DN100/$G99)*100</f>
        <v>70.68452380952381</v>
      </c>
      <c r="DR100" s="113"/>
      <c r="DS100" s="114"/>
      <c r="DT100" s="39">
        <v>1.47E-2</v>
      </c>
      <c r="DU100" s="40">
        <v>3.1944444444444442E-3</v>
      </c>
      <c r="DV100" s="125"/>
      <c r="DW100" s="126"/>
      <c r="DX100" s="80">
        <f t="shared" si="498"/>
        <v>3.8743345105687625</v>
      </c>
      <c r="DY100" s="111"/>
      <c r="DZ100" s="111"/>
      <c r="EA100" s="42">
        <f>(DX100/$G99)*100</f>
        <v>54.687499999999986</v>
      </c>
      <c r="EB100" s="113"/>
      <c r="EC100" s="114"/>
    </row>
    <row r="101" spans="1:133" x14ac:dyDescent="0.25">
      <c r="A101" s="139"/>
      <c r="B101" s="38">
        <v>2.9700000000000001E-2</v>
      </c>
      <c r="C101" s="41">
        <v>1.0648148148148147E-3</v>
      </c>
      <c r="D101" s="114"/>
      <c r="E101" s="126"/>
      <c r="F101" s="91">
        <f t="shared" si="466"/>
        <v>7.8277370723736235</v>
      </c>
      <c r="G101" s="111"/>
      <c r="H101" s="111"/>
      <c r="I101" s="92">
        <f t="shared" si="467"/>
        <v>100</v>
      </c>
      <c r="J101" s="112"/>
      <c r="K101" s="111"/>
      <c r="L101" s="80"/>
      <c r="M101" s="82"/>
      <c r="N101" s="47"/>
      <c r="O101">
        <v>2.9499999999999998E-2</v>
      </c>
      <c r="P101" s="40">
        <v>1.5972222222222221E-3</v>
      </c>
      <c r="Q101" s="120"/>
      <c r="R101" s="126"/>
      <c r="S101" s="80">
        <f t="shared" si="468"/>
        <v>7.7750250382162251</v>
      </c>
      <c r="T101" s="111"/>
      <c r="U101" s="111"/>
      <c r="V101" s="42">
        <f>(S101/$G99)*100</f>
        <v>109.74702380952381</v>
      </c>
      <c r="W101" s="113"/>
      <c r="X101" s="114"/>
      <c r="Y101" s="82"/>
      <c r="Z101" s="82"/>
      <c r="AA101" s="47"/>
      <c r="AB101">
        <v>2.9100000000000001E-2</v>
      </c>
      <c r="AC101" s="40">
        <v>1.3310185185185185E-3</v>
      </c>
      <c r="AD101" s="120"/>
      <c r="AE101" s="126"/>
      <c r="AF101" s="80">
        <f t="shared" si="469"/>
        <v>7.6696009699014294</v>
      </c>
      <c r="AG101" s="111"/>
      <c r="AH101" s="111"/>
      <c r="AI101" s="42">
        <f>(AF101/$G99)*100</f>
        <v>108.25892857142858</v>
      </c>
      <c r="AJ101" s="113"/>
      <c r="AK101" s="114"/>
      <c r="AL101" s="82"/>
      <c r="AM101" s="82"/>
      <c r="AN101" s="47"/>
      <c r="AO101">
        <v>2.7099999999999999E-2</v>
      </c>
      <c r="AP101" s="40">
        <v>1.5972222222222221E-3</v>
      </c>
      <c r="AQ101" s="120"/>
      <c r="AR101" s="126"/>
      <c r="AS101" s="80">
        <f t="shared" si="470"/>
        <v>7.1424806283274469</v>
      </c>
      <c r="AT101" s="111"/>
      <c r="AU101" s="111"/>
      <c r="AV101" s="42">
        <f>(AS101/$G99)*100</f>
        <v>100.81845238095238</v>
      </c>
      <c r="AW101" s="113"/>
      <c r="AX101" s="114"/>
      <c r="AY101" s="82"/>
      <c r="AZ101" s="82"/>
      <c r="BA101" s="47"/>
      <c r="BB101">
        <v>2.5000000000000001E-2</v>
      </c>
      <c r="BC101" s="40">
        <v>1.5972222222222221E-3</v>
      </c>
      <c r="BD101" s="120"/>
      <c r="BE101" s="126"/>
      <c r="BF101" s="80">
        <f t="shared" si="473"/>
        <v>6.5890042696747679</v>
      </c>
      <c r="BG101" s="111"/>
      <c r="BH101" s="111"/>
      <c r="BI101" s="42">
        <f>(BF101/$G99)*100</f>
        <v>93.005952380952394</v>
      </c>
      <c r="BJ101" s="113"/>
      <c r="BK101" s="114"/>
      <c r="BL101">
        <v>3.1600000000000003E-2</v>
      </c>
      <c r="BM101" s="40">
        <v>1.3310185185185185E-3</v>
      </c>
      <c r="BN101" s="120"/>
      <c r="BO101" s="130"/>
      <c r="BP101" s="80">
        <f t="shared" si="477"/>
        <v>8.3285013968689068</v>
      </c>
      <c r="BQ101" s="111"/>
      <c r="BR101" s="111"/>
      <c r="BS101" s="42">
        <f>(BP101/$G99)*100</f>
        <v>117.55952380952384</v>
      </c>
      <c r="BT101" s="113"/>
      <c r="BU101" s="114"/>
      <c r="BV101">
        <v>3.8100000000000002E-2</v>
      </c>
      <c r="BW101" s="40">
        <v>1.3310185185185185E-3</v>
      </c>
      <c r="BX101" s="120"/>
      <c r="BY101" s="130"/>
      <c r="BZ101" s="80">
        <f t="shared" si="481"/>
        <v>10.041642506984346</v>
      </c>
      <c r="CA101" s="111"/>
      <c r="CB101" s="111"/>
      <c r="CC101" s="42">
        <f>(BZ101/$G99)*100</f>
        <v>141.74107142857144</v>
      </c>
      <c r="CD101" s="113"/>
      <c r="CE101" s="114"/>
      <c r="CF101" s="39">
        <v>3.7400000000000003E-2</v>
      </c>
      <c r="CG101" s="40">
        <v>1.3310185185185185E-3</v>
      </c>
      <c r="CH101" s="120"/>
      <c r="CI101" s="125"/>
      <c r="CJ101" s="80">
        <f t="shared" si="485"/>
        <v>9.8571503874334514</v>
      </c>
      <c r="CK101" s="111"/>
      <c r="CL101" s="111"/>
      <c r="CM101" s="42">
        <f>(CJ101/$G99)*100</f>
        <v>139.13690476190476</v>
      </c>
      <c r="CN101" s="113"/>
      <c r="CO101" s="114"/>
      <c r="CP101" s="39">
        <v>3.5299999999999998E-2</v>
      </c>
      <c r="CQ101" s="40">
        <v>8.4664351851851893E-2</v>
      </c>
      <c r="CR101" s="120"/>
      <c r="CS101" s="130"/>
      <c r="CT101" s="80">
        <f t="shared" si="487"/>
        <v>9.3036740287807707</v>
      </c>
      <c r="CU101" s="111"/>
      <c r="CV101" s="111"/>
      <c r="CW101" s="42">
        <f>(CT101/$G99)*100</f>
        <v>131.32440476190476</v>
      </c>
      <c r="CX101" s="113"/>
      <c r="CY101" s="114"/>
      <c r="CZ101" s="39">
        <v>3.1800000000000002E-2</v>
      </c>
      <c r="DA101" s="40">
        <v>1.3310185185185185E-3</v>
      </c>
      <c r="DB101" s="120"/>
      <c r="DC101" s="126"/>
      <c r="DD101" s="80">
        <f t="shared" si="490"/>
        <v>8.3812134310263033</v>
      </c>
      <c r="DE101" s="111"/>
      <c r="DF101" s="111"/>
      <c r="DG101" s="42">
        <f>(DD101/$G99)*100</f>
        <v>118.30357142857142</v>
      </c>
      <c r="DH101" s="113"/>
      <c r="DI101" s="114"/>
      <c r="DJ101" s="39">
        <v>1.4999999999999999E-2</v>
      </c>
      <c r="DK101" s="40">
        <v>2.6620370370370374E-3</v>
      </c>
      <c r="DL101" s="125"/>
      <c r="DM101" s="126"/>
      <c r="DN101" s="80">
        <f t="shared" si="494"/>
        <v>3.9534025618048605</v>
      </c>
      <c r="DO101" s="111"/>
      <c r="DP101" s="111"/>
      <c r="DQ101" s="42">
        <f>(DN101/$G99)*100</f>
        <v>55.803571428571431</v>
      </c>
      <c r="DR101" s="113"/>
      <c r="DS101" s="114"/>
      <c r="DT101" s="39">
        <v>1.2999999999999999E-2</v>
      </c>
      <c r="DU101" s="40">
        <v>3.1944444444444442E-3</v>
      </c>
      <c r="DV101" s="125"/>
      <c r="DW101" s="126"/>
      <c r="DX101" s="80">
        <f t="shared" si="498"/>
        <v>3.4262822202308789</v>
      </c>
      <c r="DY101" s="111"/>
      <c r="DZ101" s="111"/>
      <c r="EA101" s="42">
        <f>(DX101/$G99)*100</f>
        <v>48.363095238095241</v>
      </c>
      <c r="EB101" s="113"/>
      <c r="EC101" s="114"/>
    </row>
    <row r="102" spans="1:133" x14ac:dyDescent="0.25">
      <c r="A102" s="139"/>
      <c r="B102">
        <v>2.7699999999999999E-2</v>
      </c>
      <c r="C102" s="41">
        <v>1.0648148148148147E-3</v>
      </c>
      <c r="D102" s="114"/>
      <c r="E102" s="126"/>
      <c r="F102" s="80">
        <f t="shared" si="466"/>
        <v>7.3006167307996419</v>
      </c>
      <c r="G102" s="111"/>
      <c r="H102" s="111"/>
      <c r="I102" s="42">
        <f t="shared" si="467"/>
        <v>100</v>
      </c>
      <c r="J102" s="112"/>
      <c r="K102" s="111"/>
      <c r="L102" s="80"/>
      <c r="M102" s="82"/>
      <c r="N102" s="47"/>
      <c r="O102">
        <v>2.9399999999999999E-2</v>
      </c>
      <c r="P102" s="40">
        <v>1.5972222222222221E-3</v>
      </c>
      <c r="Q102" s="120"/>
      <c r="R102" s="126"/>
      <c r="S102" s="80">
        <f t="shared" si="468"/>
        <v>7.7486690211375251</v>
      </c>
      <c r="T102" s="111"/>
      <c r="U102" s="111"/>
      <c r="V102" s="42">
        <f>(S102/$G99)*100</f>
        <v>109.37499999999997</v>
      </c>
      <c r="W102" s="113"/>
      <c r="X102" s="114"/>
      <c r="Y102" s="82"/>
      <c r="Z102" s="82"/>
      <c r="AA102" s="47"/>
      <c r="AB102">
        <v>3.0800000000000001E-2</v>
      </c>
      <c r="AC102" s="40">
        <v>1.3310185185185185E-3</v>
      </c>
      <c r="AD102" s="120"/>
      <c r="AE102" s="126"/>
      <c r="AF102" s="80">
        <f t="shared" si="469"/>
        <v>8.1176532602393134</v>
      </c>
      <c r="AG102" s="111"/>
      <c r="AH102" s="111"/>
      <c r="AI102" s="42">
        <f>(AF102/$G99)*100</f>
        <v>114.58333333333334</v>
      </c>
      <c r="AJ102" s="113"/>
      <c r="AK102" s="114"/>
      <c r="AL102" s="82"/>
      <c r="AM102" s="82"/>
      <c r="AN102" s="47"/>
      <c r="AO102" s="38">
        <v>3.4200000000000001E-2</v>
      </c>
      <c r="AP102" s="40">
        <v>1.5972222222222221E-3</v>
      </c>
      <c r="AQ102" s="120"/>
      <c r="AR102" s="126"/>
      <c r="AS102" s="91">
        <f t="shared" si="470"/>
        <v>9.0137578409150816</v>
      </c>
      <c r="AT102" s="111"/>
      <c r="AU102" s="111"/>
      <c r="AV102" s="92">
        <f>(AS102/$G99)*100</f>
        <v>127.23214285714286</v>
      </c>
      <c r="AW102" s="113"/>
      <c r="AX102" s="114"/>
      <c r="AY102" s="82"/>
      <c r="AZ102" s="82"/>
      <c r="BA102" s="47"/>
      <c r="BB102" s="38">
        <v>3.8399999999999997E-2</v>
      </c>
      <c r="BC102" s="40">
        <v>1.5972222222222221E-3</v>
      </c>
      <c r="BD102" s="120"/>
      <c r="BE102" s="126"/>
      <c r="BF102" s="91">
        <f t="shared" si="473"/>
        <v>10.120710558220441</v>
      </c>
      <c r="BG102" s="111"/>
      <c r="BH102" s="111"/>
      <c r="BI102" s="92">
        <f>(BF102/$G99)*100</f>
        <v>142.85714285714283</v>
      </c>
      <c r="BJ102" s="113"/>
      <c r="BK102" s="114"/>
      <c r="BL102">
        <v>3.04E-2</v>
      </c>
      <c r="BM102" s="40">
        <v>1.3310185185185185E-3</v>
      </c>
      <c r="BN102" s="120"/>
      <c r="BO102" s="130"/>
      <c r="BP102" s="80">
        <f t="shared" si="477"/>
        <v>8.0122291919245168</v>
      </c>
      <c r="BQ102" s="111"/>
      <c r="BR102" s="111"/>
      <c r="BS102" s="42">
        <f>(BP102/$G99)*100</f>
        <v>113.09523809523809</v>
      </c>
      <c r="BT102" s="113"/>
      <c r="BU102" s="114"/>
      <c r="BV102">
        <v>3.5999999999999997E-2</v>
      </c>
      <c r="BW102" s="40">
        <v>1.3310185185185185E-3</v>
      </c>
      <c r="BX102" s="120"/>
      <c r="BY102" s="130"/>
      <c r="BZ102" s="80">
        <f t="shared" si="481"/>
        <v>9.4881661483316631</v>
      </c>
      <c r="CA102" s="111"/>
      <c r="CB102" s="111"/>
      <c r="CC102" s="42">
        <f>(BZ102/$G99)*100</f>
        <v>133.92857142857139</v>
      </c>
      <c r="CD102" s="113"/>
      <c r="CE102" s="114"/>
      <c r="CF102" s="39">
        <v>3.6999999999999998E-2</v>
      </c>
      <c r="CG102" s="40">
        <v>1.3310185185185185E-3</v>
      </c>
      <c r="CH102" s="120"/>
      <c r="CI102" s="125"/>
      <c r="CJ102" s="80">
        <f t="shared" si="485"/>
        <v>9.7517263191186547</v>
      </c>
      <c r="CK102" s="111"/>
      <c r="CL102" s="111"/>
      <c r="CM102" s="42">
        <f>(CJ102/$G99)*100</f>
        <v>137.64880952380952</v>
      </c>
      <c r="CN102" s="113"/>
      <c r="CO102" s="114"/>
      <c r="CP102" s="39">
        <v>3.5499999999999997E-2</v>
      </c>
      <c r="CQ102" s="40">
        <v>0.12633101851851899</v>
      </c>
      <c r="CR102" s="120"/>
      <c r="CS102" s="130"/>
      <c r="CT102" s="80">
        <f t="shared" si="487"/>
        <v>9.356386062938169</v>
      </c>
      <c r="CU102" s="111"/>
      <c r="CV102" s="111"/>
      <c r="CW102" s="42">
        <f>(CT102/$G99)*100</f>
        <v>132.06845238095238</v>
      </c>
      <c r="CX102" s="113"/>
      <c r="CY102" s="114"/>
      <c r="CZ102" s="39">
        <v>3.3300000000000003E-2</v>
      </c>
      <c r="DA102" s="40">
        <v>1.3310185185185185E-3</v>
      </c>
      <c r="DB102" s="120"/>
      <c r="DC102" s="126"/>
      <c r="DD102" s="80">
        <f t="shared" si="490"/>
        <v>8.7765536872067891</v>
      </c>
      <c r="DE102" s="111"/>
      <c r="DF102" s="111"/>
      <c r="DG102" s="42">
        <f>(DD102/$G99)*100</f>
        <v>123.88392857142856</v>
      </c>
      <c r="DH102" s="113"/>
      <c r="DI102" s="114"/>
      <c r="DJ102" s="39">
        <v>1.5599999999999999E-2</v>
      </c>
      <c r="DK102" s="40">
        <v>2.6620370370370374E-3</v>
      </c>
      <c r="DL102" s="125"/>
      <c r="DM102" s="126"/>
      <c r="DN102" s="80">
        <f t="shared" si="494"/>
        <v>4.1115386642770542</v>
      </c>
      <c r="DO102" s="111"/>
      <c r="DP102" s="111"/>
      <c r="DQ102" s="42">
        <f>(DN102/$G99)*100</f>
        <v>58.035714285714278</v>
      </c>
      <c r="DR102" s="113"/>
      <c r="DS102" s="114"/>
      <c r="DT102" s="39">
        <v>1.1900000000000001E-2</v>
      </c>
      <c r="DU102" s="40">
        <v>3.1944444444444442E-3</v>
      </c>
      <c r="DV102" s="125"/>
      <c r="DW102" s="126"/>
      <c r="DX102" s="80">
        <f t="shared" si="498"/>
        <v>3.1363660323651894</v>
      </c>
      <c r="DY102" s="111"/>
      <c r="DZ102" s="111"/>
      <c r="EA102" s="42">
        <f>(DX102/$G99)*100</f>
        <v>44.270833333333336</v>
      </c>
      <c r="EB102" s="113"/>
      <c r="EC102" s="114"/>
    </row>
    <row r="103" spans="1:133" x14ac:dyDescent="0.25">
      <c r="A103" s="139"/>
      <c r="B103">
        <v>2.75E-2</v>
      </c>
      <c r="C103" s="41">
        <v>1.0648148148148147E-3</v>
      </c>
      <c r="D103" s="114"/>
      <c r="E103" s="126"/>
      <c r="F103" s="80">
        <f t="shared" si="466"/>
        <v>7.2479046966422436</v>
      </c>
      <c r="G103" s="111"/>
      <c r="H103" s="111"/>
      <c r="I103" s="42">
        <f t="shared" si="467"/>
        <v>100</v>
      </c>
      <c r="J103" s="112"/>
      <c r="K103" s="111"/>
      <c r="L103" s="80"/>
      <c r="M103" s="82"/>
      <c r="N103" s="47"/>
      <c r="O103">
        <v>3.0700000000000002E-2</v>
      </c>
      <c r="P103" s="40">
        <v>1.5972222222222221E-3</v>
      </c>
      <c r="Q103" s="120"/>
      <c r="R103" s="126"/>
      <c r="S103" s="80">
        <f t="shared" si="468"/>
        <v>8.0912972431606143</v>
      </c>
      <c r="T103" s="111"/>
      <c r="U103" s="111"/>
      <c r="V103" s="42">
        <f>(S103/$G99)*100</f>
        <v>114.21130952380953</v>
      </c>
      <c r="W103" s="113"/>
      <c r="X103" s="114"/>
      <c r="Y103" s="82"/>
      <c r="Z103" s="82"/>
      <c r="AA103" s="47"/>
      <c r="AB103">
        <v>3.2899999999999999E-2</v>
      </c>
      <c r="AC103" s="40">
        <v>1.3310185185185185E-3</v>
      </c>
      <c r="AD103" s="120"/>
      <c r="AE103" s="126"/>
      <c r="AF103" s="80">
        <f t="shared" si="469"/>
        <v>8.6711296188919942</v>
      </c>
      <c r="AG103" s="111"/>
      <c r="AH103" s="111"/>
      <c r="AI103" s="42">
        <f>(AF103/$G99)*100</f>
        <v>122.39583333333334</v>
      </c>
      <c r="AJ103" s="113"/>
      <c r="AK103" s="114"/>
      <c r="AL103" s="82"/>
      <c r="AM103" s="82"/>
      <c r="AN103" s="47"/>
      <c r="AO103">
        <v>3.04E-2</v>
      </c>
      <c r="AP103" s="40">
        <v>1.5972222222222221E-3</v>
      </c>
      <c r="AQ103" s="120"/>
      <c r="AR103" s="126"/>
      <c r="AS103" s="80">
        <f t="shared" si="470"/>
        <v>8.0122291919245168</v>
      </c>
      <c r="AT103" s="111"/>
      <c r="AU103" s="111"/>
      <c r="AV103" s="42">
        <f>(AS103/$G99)*100</f>
        <v>113.09523809523809</v>
      </c>
      <c r="AW103" s="113"/>
      <c r="AX103" s="114"/>
      <c r="AY103" s="82"/>
      <c r="AZ103" s="82"/>
      <c r="BA103" s="47"/>
      <c r="BB103">
        <v>2.9100000000000001E-2</v>
      </c>
      <c r="BC103" s="40">
        <v>1.5972222222222221E-3</v>
      </c>
      <c r="BD103" s="120"/>
      <c r="BE103" s="126"/>
      <c r="BF103" s="80">
        <f t="shared" si="473"/>
        <v>7.6696009699014294</v>
      </c>
      <c r="BG103" s="111"/>
      <c r="BH103" s="111"/>
      <c r="BI103" s="42">
        <f>(BF103/$G99)*100</f>
        <v>108.25892857142858</v>
      </c>
      <c r="BJ103" s="113"/>
      <c r="BK103" s="114"/>
      <c r="BL103">
        <v>3.2599999999999997E-2</v>
      </c>
      <c r="BM103" s="40">
        <v>1.3310185185185185E-3</v>
      </c>
      <c r="BN103" s="120"/>
      <c r="BO103" s="130"/>
      <c r="BP103" s="80">
        <f t="shared" si="477"/>
        <v>8.5920615676558967</v>
      </c>
      <c r="BQ103" s="111"/>
      <c r="BR103" s="111"/>
      <c r="BS103" s="42">
        <f>(BP103/$G99)*100</f>
        <v>121.27976190476191</v>
      </c>
      <c r="BT103" s="113"/>
      <c r="BU103" s="114"/>
      <c r="BV103">
        <v>3.56E-2</v>
      </c>
      <c r="BW103" s="40">
        <v>1.3310185185185185E-3</v>
      </c>
      <c r="BX103" s="120"/>
      <c r="BY103" s="130"/>
      <c r="BZ103" s="80">
        <f t="shared" si="481"/>
        <v>9.3827420800168682</v>
      </c>
      <c r="CA103" s="111"/>
      <c r="CB103" s="111"/>
      <c r="CC103" s="42">
        <f>(BZ103/$G99)*100</f>
        <v>132.44047619047618</v>
      </c>
      <c r="CD103" s="113"/>
      <c r="CE103" s="114"/>
      <c r="CF103" s="39">
        <v>3.7600000000000001E-2</v>
      </c>
      <c r="CG103" s="40">
        <v>1.3310185185185185E-3</v>
      </c>
      <c r="CH103" s="120"/>
      <c r="CI103" s="125"/>
      <c r="CJ103" s="80">
        <f t="shared" si="485"/>
        <v>9.9098624215908497</v>
      </c>
      <c r="CK103" s="111"/>
      <c r="CL103" s="111"/>
      <c r="CM103" s="42">
        <f>(CJ103/$G99)*100</f>
        <v>139.88095238095238</v>
      </c>
      <c r="CN103" s="113"/>
      <c r="CO103" s="114"/>
      <c r="CP103" s="39">
        <v>3.5799999999999998E-2</v>
      </c>
      <c r="CQ103" s="40">
        <v>0.16799768518518499</v>
      </c>
      <c r="CR103" s="120"/>
      <c r="CS103" s="130"/>
      <c r="CT103" s="80">
        <f t="shared" si="487"/>
        <v>9.4354541141742665</v>
      </c>
      <c r="CU103" s="111"/>
      <c r="CV103" s="111"/>
      <c r="CW103" s="42">
        <f>(CT103/$G99)*100</f>
        <v>133.18452380952382</v>
      </c>
      <c r="CX103" s="113"/>
      <c r="CY103" s="114"/>
      <c r="CZ103" s="39">
        <v>3.3000000000000002E-2</v>
      </c>
      <c r="DA103" s="40">
        <v>1.3310185185185185E-3</v>
      </c>
      <c r="DB103" s="120"/>
      <c r="DC103" s="126"/>
      <c r="DD103" s="80">
        <f t="shared" si="490"/>
        <v>8.6974856359706934</v>
      </c>
      <c r="DE103" s="111"/>
      <c r="DF103" s="111"/>
      <c r="DG103" s="42">
        <f>(DD103/$G99)*100</f>
        <v>122.76785714285717</v>
      </c>
      <c r="DH103" s="113"/>
      <c r="DI103" s="114"/>
      <c r="DJ103" s="39">
        <v>1.7600000000000001E-2</v>
      </c>
      <c r="DK103" s="40">
        <v>2.6620370370370374E-3</v>
      </c>
      <c r="DL103" s="125"/>
      <c r="DM103" s="126"/>
      <c r="DN103" s="80">
        <f t="shared" si="494"/>
        <v>4.6386590058510366</v>
      </c>
      <c r="DO103" s="111"/>
      <c r="DP103" s="111"/>
      <c r="DQ103" s="42">
        <f>(DN103/$G99)*100</f>
        <v>65.476190476190482</v>
      </c>
      <c r="DR103" s="113"/>
      <c r="DS103" s="114"/>
      <c r="DT103" s="39">
        <v>1.41E-2</v>
      </c>
      <c r="DU103" s="40">
        <v>3.1944444444444442E-3</v>
      </c>
      <c r="DV103" s="125"/>
      <c r="DW103" s="126"/>
      <c r="DX103" s="80">
        <f t="shared" si="498"/>
        <v>3.7161984080965684</v>
      </c>
      <c r="DY103" s="111"/>
      <c r="DZ103" s="111"/>
      <c r="EA103" s="42">
        <f>(DX103/$G99)*100</f>
        <v>52.455357142857139</v>
      </c>
      <c r="EB103" s="113"/>
      <c r="EC103" s="114"/>
    </row>
    <row r="104" spans="1:133" x14ac:dyDescent="0.25">
      <c r="A104" s="139"/>
      <c r="B104">
        <v>2.5399999999999999E-2</v>
      </c>
      <c r="C104" s="41">
        <v>1.0648148148148147E-3</v>
      </c>
      <c r="D104" s="114"/>
      <c r="E104" s="126"/>
      <c r="F104" s="80">
        <f t="shared" si="466"/>
        <v>6.6944283379895628</v>
      </c>
      <c r="G104" s="111"/>
      <c r="H104" s="111"/>
      <c r="I104" s="42">
        <f t="shared" si="467"/>
        <v>100</v>
      </c>
      <c r="J104" s="112"/>
      <c r="K104" s="111"/>
      <c r="L104" s="80"/>
      <c r="M104" s="82"/>
      <c r="N104" s="47"/>
      <c r="O104" s="38">
        <v>2.3800000000000002E-2</v>
      </c>
      <c r="P104" s="40">
        <v>1.5972222222222221E-3</v>
      </c>
      <c r="Q104" s="120"/>
      <c r="R104" s="126"/>
      <c r="S104" s="91">
        <f t="shared" si="468"/>
        <v>6.2727320647303788</v>
      </c>
      <c r="T104" s="111"/>
      <c r="U104" s="111"/>
      <c r="V104" s="92">
        <f>(S104/$G99)*100</f>
        <v>88.541666666666671</v>
      </c>
      <c r="W104" s="113"/>
      <c r="X104" s="114"/>
      <c r="Y104" s="82"/>
      <c r="Z104" s="82"/>
      <c r="AA104" s="47"/>
      <c r="AB104" s="43">
        <v>2.7699999999999999E-2</v>
      </c>
      <c r="AC104" s="40">
        <v>1.3310185185185185E-3</v>
      </c>
      <c r="AD104" s="120"/>
      <c r="AE104" s="126"/>
      <c r="AF104" s="91">
        <f>(AB104/(6220*0.61))*1000000</f>
        <v>7.3006167307996419</v>
      </c>
      <c r="AG104" s="111"/>
      <c r="AH104" s="111"/>
      <c r="AI104" s="92">
        <f>(AF104/$G99)*100</f>
        <v>103.05059523809523</v>
      </c>
      <c r="AJ104" s="113"/>
      <c r="AK104" s="114"/>
      <c r="AL104" s="82"/>
      <c r="AM104" s="82"/>
      <c r="AN104" s="47"/>
      <c r="AO104">
        <v>2.7E-2</v>
      </c>
      <c r="AP104" s="40">
        <v>1.5972222222222221E-3</v>
      </c>
      <c r="AQ104" s="120"/>
      <c r="AR104" s="126"/>
      <c r="AS104" s="80">
        <f>(AO104/(6220*0.61))*1000000</f>
        <v>7.1161246112487477</v>
      </c>
      <c r="AT104" s="111"/>
      <c r="AU104" s="111"/>
      <c r="AV104" s="42">
        <f>(AS104/$G99)*100</f>
        <v>100.44642857142856</v>
      </c>
      <c r="AW104" s="113"/>
      <c r="AX104" s="114"/>
      <c r="AY104" s="82"/>
      <c r="AZ104" s="82"/>
      <c r="BA104" s="47"/>
      <c r="BB104">
        <v>2.76E-2</v>
      </c>
      <c r="BC104" s="40">
        <v>1.5972222222222221E-3</v>
      </c>
      <c r="BD104" s="120"/>
      <c r="BE104" s="126"/>
      <c r="BF104" s="80">
        <f>(BB104/(6220*0.61))*1000000</f>
        <v>7.2742607137209427</v>
      </c>
      <c r="BG104" s="111"/>
      <c r="BH104" s="111"/>
      <c r="BI104" s="42">
        <f>(BF104/$G99)*100</f>
        <v>102.67857142857142</v>
      </c>
      <c r="BJ104" s="113"/>
      <c r="BK104" s="114"/>
      <c r="BL104" s="43">
        <v>2.9700000000000001E-2</v>
      </c>
      <c r="BM104" s="40">
        <v>1.3310185185185185E-3</v>
      </c>
      <c r="BN104" s="120"/>
      <c r="BO104" s="130"/>
      <c r="BP104" s="91">
        <f>(BL104/(6220*0.61))*1000000</f>
        <v>7.8277370723736235</v>
      </c>
      <c r="BQ104" s="111"/>
      <c r="BR104" s="111"/>
      <c r="BS104" s="92">
        <f>(BP104/$G99)*100</f>
        <v>110.49107142857144</v>
      </c>
      <c r="BT104" s="113"/>
      <c r="BU104" s="114"/>
      <c r="BV104">
        <v>3.7199999999999997E-2</v>
      </c>
      <c r="BW104" s="40">
        <v>1.3310185185185185E-3</v>
      </c>
      <c r="BX104" s="120"/>
      <c r="BY104" s="130"/>
      <c r="BZ104" s="80">
        <f>(BV104/(6220*0.61))*1000000</f>
        <v>9.8044383532760531</v>
      </c>
      <c r="CA104" s="111"/>
      <c r="CB104" s="111"/>
      <c r="CC104" s="42">
        <f>(BZ104/$G99)*100</f>
        <v>138.39285714285714</v>
      </c>
      <c r="CD104" s="113"/>
      <c r="CE104" s="114"/>
      <c r="CF104" s="39">
        <v>3.56E-2</v>
      </c>
      <c r="CG104" s="40">
        <v>1.3310185185185185E-3</v>
      </c>
      <c r="CH104" s="120"/>
      <c r="CI104" s="125"/>
      <c r="CJ104" s="80">
        <f>(CF104/(6220*0.61))*1000000</f>
        <v>9.3827420800168682</v>
      </c>
      <c r="CK104" s="111"/>
      <c r="CL104" s="111"/>
      <c r="CM104" s="42">
        <f>(CJ104/$G99)*100</f>
        <v>132.44047619047618</v>
      </c>
      <c r="CN104" s="113"/>
      <c r="CO104" s="114"/>
      <c r="CP104" s="93">
        <v>3.1399999999999997E-2</v>
      </c>
      <c r="CQ104" s="40">
        <v>0.209664351851852</v>
      </c>
      <c r="CR104" s="120"/>
      <c r="CS104" s="130"/>
      <c r="CT104" s="91">
        <f>(CP104/(6220*0.61))*1000000</f>
        <v>8.2757893627115067</v>
      </c>
      <c r="CU104" s="111"/>
      <c r="CV104" s="111"/>
      <c r="CW104" s="92">
        <f>(CT104/$G99)*100</f>
        <v>116.81547619047619</v>
      </c>
      <c r="CX104" s="113"/>
      <c r="CY104" s="114"/>
      <c r="CZ104" s="45">
        <v>2.7099999999999999E-2</v>
      </c>
      <c r="DA104" s="40">
        <v>1.3310185185185185E-3</v>
      </c>
      <c r="DB104" s="120"/>
      <c r="DC104" s="126"/>
      <c r="DD104" s="91">
        <f>(CZ104/(6220*0.61))*1000000</f>
        <v>7.1424806283274469</v>
      </c>
      <c r="DE104" s="111"/>
      <c r="DF104" s="111"/>
      <c r="DG104" s="92">
        <f>(DD104/$G99)*100</f>
        <v>100.81845238095238</v>
      </c>
      <c r="DH104" s="113"/>
      <c r="DI104" s="114"/>
      <c r="DJ104" s="39">
        <v>1.8200000000000001E-2</v>
      </c>
      <c r="DK104" s="40">
        <v>2.6620370370370374E-3</v>
      </c>
      <c r="DL104" s="125"/>
      <c r="DM104" s="126"/>
      <c r="DN104" s="80">
        <f>(DJ104/(6220*0.61))*1000000</f>
        <v>4.7967951083232307</v>
      </c>
      <c r="DO104" s="111"/>
      <c r="DP104" s="111"/>
      <c r="DQ104" s="42">
        <f>(DN104/$G99)*100</f>
        <v>67.708333333333343</v>
      </c>
      <c r="DR104" s="113"/>
      <c r="DS104" s="114"/>
      <c r="DT104" s="39">
        <v>1.2E-2</v>
      </c>
      <c r="DU104" s="40">
        <v>3.1944444444444442E-3</v>
      </c>
      <c r="DV104" s="125"/>
      <c r="DW104" s="126"/>
      <c r="DX104" s="80">
        <f>(DT104/(6220*0.61))*1000000</f>
        <v>3.1627220494438881</v>
      </c>
      <c r="DY104" s="111"/>
      <c r="DZ104" s="111"/>
      <c r="EA104" s="42">
        <f>(DX104/$G99)*100</f>
        <v>44.642857142857139</v>
      </c>
      <c r="EB104" s="113"/>
      <c r="EC104" s="114"/>
    </row>
    <row r="108" spans="1:133" x14ac:dyDescent="0.25">
      <c r="B108" s="122" t="s">
        <v>66</v>
      </c>
      <c r="C108" s="122"/>
      <c r="D108" s="122"/>
      <c r="E108" s="122"/>
      <c r="F108" s="122"/>
    </row>
    <row r="109" spans="1:133" x14ac:dyDescent="0.25">
      <c r="F109" s="50"/>
      <c r="S109" s="50"/>
      <c r="AF109" s="50"/>
      <c r="AS109" s="50"/>
      <c r="BF109" s="50"/>
      <c r="BP109" s="50"/>
      <c r="BZ109" s="50"/>
      <c r="CJ109" s="50"/>
      <c r="CT109" s="50"/>
      <c r="DD109" s="50"/>
      <c r="DN109" s="50"/>
      <c r="DX109" s="50"/>
    </row>
    <row r="110" spans="1:133" x14ac:dyDescent="0.25">
      <c r="F110" s="50"/>
      <c r="S110" s="50"/>
      <c r="AF110" s="50"/>
      <c r="AS110" s="50"/>
      <c r="BF110" s="50"/>
      <c r="BP110" s="50"/>
      <c r="BZ110" s="50"/>
      <c r="CJ110" s="50"/>
      <c r="CT110" s="50"/>
      <c r="DD110" s="50"/>
      <c r="DN110" s="50"/>
      <c r="DX110" s="50"/>
    </row>
    <row r="111" spans="1:133" x14ac:dyDescent="0.25">
      <c r="F111" s="50"/>
      <c r="S111" s="50"/>
      <c r="AF111" s="50"/>
      <c r="AS111" s="50"/>
      <c r="BF111" s="50"/>
      <c r="BP111" s="50"/>
      <c r="BZ111" s="50"/>
      <c r="CJ111" s="50"/>
      <c r="CT111" s="50"/>
      <c r="DD111" s="50"/>
      <c r="DN111" s="50"/>
      <c r="DX111" s="50"/>
    </row>
    <row r="112" spans="1:133" x14ac:dyDescent="0.25">
      <c r="F112" s="50"/>
      <c r="S112" s="50"/>
      <c r="AF112" s="50"/>
      <c r="AS112" s="50"/>
      <c r="BF112" s="50"/>
      <c r="BP112" s="50"/>
      <c r="BZ112" s="50"/>
      <c r="CJ112" s="50"/>
      <c r="CT112" s="50"/>
      <c r="DD112" s="50"/>
      <c r="DN112" s="50"/>
      <c r="DX112" s="50"/>
    </row>
    <row r="113" spans="2:128" x14ac:dyDescent="0.25">
      <c r="F113" s="50"/>
      <c r="S113" s="50"/>
      <c r="AF113" s="50"/>
      <c r="AS113" s="50"/>
      <c r="BF113" s="50"/>
      <c r="BP113" s="50"/>
      <c r="BZ113" s="50"/>
      <c r="CJ113" s="50"/>
      <c r="CT113" s="50"/>
      <c r="DD113" s="50"/>
      <c r="DN113" s="50"/>
      <c r="DX113" s="50"/>
    </row>
    <row r="114" spans="2:128" x14ac:dyDescent="0.25">
      <c r="F114" s="50"/>
      <c r="S114" s="50"/>
      <c r="AF114" s="50"/>
      <c r="AS114" s="50"/>
      <c r="BF114" s="50"/>
      <c r="BP114" s="50"/>
      <c r="BZ114" s="50"/>
      <c r="CJ114" s="50"/>
      <c r="CT114" s="50"/>
      <c r="DD114" s="50"/>
      <c r="DN114" s="50"/>
      <c r="DX114" s="50"/>
    </row>
    <row r="115" spans="2:128" x14ac:dyDescent="0.25">
      <c r="F115" s="50"/>
      <c r="S115" s="50"/>
      <c r="AF115" s="50"/>
      <c r="AS115" s="50"/>
      <c r="BF115" s="50"/>
      <c r="BP115" s="50"/>
      <c r="BZ115" s="50"/>
      <c r="CJ115" s="50"/>
      <c r="CT115" s="50"/>
      <c r="DD115" s="50"/>
      <c r="DN115" s="50"/>
      <c r="DX115" s="50"/>
    </row>
    <row r="116" spans="2:128" x14ac:dyDescent="0.25">
      <c r="F116" s="50"/>
      <c r="S116" s="50"/>
      <c r="AF116" s="50"/>
      <c r="AS116" s="50"/>
      <c r="BF116" s="50"/>
      <c r="BP116" s="50"/>
      <c r="BZ116" s="50"/>
      <c r="CJ116" s="50"/>
      <c r="CT116" s="50"/>
      <c r="DD116" s="50"/>
      <c r="DN116" s="50"/>
      <c r="DX116" s="50"/>
    </row>
    <row r="117" spans="2:128" x14ac:dyDescent="0.25">
      <c r="F117" s="50"/>
      <c r="S117" s="50"/>
      <c r="AF117" s="50"/>
      <c r="AS117" s="50"/>
      <c r="BF117" s="50"/>
      <c r="BP117" s="50"/>
      <c r="BZ117" s="50"/>
      <c r="CJ117" s="50"/>
      <c r="CT117" s="50"/>
      <c r="DD117" s="50"/>
      <c r="DN117" s="50"/>
      <c r="DX117" s="50"/>
    </row>
    <row r="118" spans="2:128" ht="17.25" x14ac:dyDescent="0.25">
      <c r="B118" s="36" t="s">
        <v>39</v>
      </c>
      <c r="C118" s="3">
        <v>6220</v>
      </c>
      <c r="D118" t="s">
        <v>67</v>
      </c>
      <c r="F118" s="50"/>
      <c r="AS118" s="50"/>
      <c r="BF118" s="50"/>
      <c r="BP118" s="50"/>
      <c r="BZ118" s="50"/>
      <c r="CJ118" s="50"/>
      <c r="CT118" s="50"/>
      <c r="DD118" s="50"/>
      <c r="DN118" s="50"/>
      <c r="DX118" s="50"/>
    </row>
    <row r="119" spans="2:128" x14ac:dyDescent="0.25">
      <c r="B119" s="36" t="s">
        <v>40</v>
      </c>
      <c r="C119" s="3" t="s">
        <v>68</v>
      </c>
      <c r="D119" t="s">
        <v>69</v>
      </c>
      <c r="F119" s="50"/>
      <c r="AS119" s="50"/>
      <c r="BF119" s="50"/>
      <c r="BP119" s="50"/>
      <c r="BZ119" s="50"/>
      <c r="CJ119" s="50"/>
      <c r="CT119" s="50"/>
      <c r="DD119" s="50"/>
      <c r="DN119" s="50"/>
      <c r="DX119" s="50"/>
    </row>
    <row r="120" spans="2:128" x14ac:dyDescent="0.25">
      <c r="F120" s="50"/>
      <c r="AS120" s="50"/>
      <c r="BF120" s="50"/>
      <c r="BP120" s="50"/>
      <c r="BZ120" s="50"/>
      <c r="CJ120" s="50"/>
      <c r="CT120" s="50"/>
      <c r="DD120" s="50"/>
      <c r="DN120" s="50"/>
      <c r="DX120" s="50"/>
    </row>
    <row r="121" spans="2:128" x14ac:dyDescent="0.25">
      <c r="B121" s="123" t="s">
        <v>70</v>
      </c>
      <c r="C121" s="123"/>
      <c r="D121" s="5" t="e">
        <f>x/($C$118*$C$119)</f>
        <v>#NAME?</v>
      </c>
      <c r="F121" s="50"/>
      <c r="AS121" s="50"/>
      <c r="BF121" s="50"/>
      <c r="BP121" s="50"/>
      <c r="BZ121" s="50"/>
      <c r="CJ121" s="50"/>
      <c r="CT121" s="50"/>
      <c r="DD121" s="50"/>
      <c r="DN121" s="50"/>
      <c r="DX121" s="50"/>
    </row>
    <row r="122" spans="2:128" x14ac:dyDescent="0.25">
      <c r="D122" s="35"/>
    </row>
    <row r="123" spans="2:128" x14ac:dyDescent="0.25">
      <c r="T123" s="50"/>
      <c r="AF123" s="50"/>
    </row>
    <row r="159" spans="28:39" x14ac:dyDescent="0.25">
      <c r="AB159" s="1"/>
      <c r="AC159" s="1"/>
      <c r="AD159" s="1"/>
      <c r="AE159" s="3"/>
      <c r="AJ159" s="3"/>
      <c r="AK159" s="35"/>
      <c r="AL159"/>
      <c r="AM159"/>
    </row>
    <row r="160" spans="28:39" x14ac:dyDescent="0.25">
      <c r="AB160" s="1"/>
      <c r="AC160" s="1"/>
      <c r="AD160" s="1"/>
      <c r="AE160" s="3"/>
      <c r="AJ160" s="3"/>
      <c r="AK160" s="35"/>
      <c r="AL160"/>
      <c r="AM160"/>
    </row>
    <row r="161" spans="28:39" x14ac:dyDescent="0.25">
      <c r="AB161" s="1"/>
      <c r="AC161" s="1"/>
      <c r="AD161" s="1"/>
      <c r="AE161" s="3"/>
      <c r="AJ161" s="3"/>
      <c r="AK161" s="35"/>
      <c r="AL161"/>
      <c r="AM161"/>
    </row>
    <row r="162" spans="28:39" x14ac:dyDescent="0.25">
      <c r="AB162" s="1"/>
      <c r="AC162" s="1"/>
      <c r="AD162" s="1"/>
      <c r="AE162" s="3"/>
      <c r="AJ162" s="3"/>
      <c r="AK162" s="35"/>
      <c r="AL162"/>
      <c r="AM162"/>
    </row>
    <row r="163" spans="28:39" x14ac:dyDescent="0.25">
      <c r="AB163" s="1"/>
      <c r="AC163" s="1"/>
      <c r="AD163" s="1"/>
      <c r="AE163" s="3"/>
      <c r="AJ163" s="3"/>
      <c r="AK163" s="35"/>
      <c r="AL163"/>
      <c r="AM163"/>
    </row>
    <row r="164" spans="28:39" x14ac:dyDescent="0.25">
      <c r="AB164" s="1"/>
      <c r="AC164" s="1"/>
      <c r="AD164" s="1"/>
      <c r="AE164" s="3"/>
      <c r="AJ164" s="3"/>
      <c r="AK164" s="35"/>
      <c r="AL164"/>
      <c r="AM164"/>
    </row>
    <row r="165" spans="28:39" x14ac:dyDescent="0.25">
      <c r="AB165" s="1"/>
      <c r="AC165" s="1"/>
      <c r="AD165" s="1"/>
      <c r="AE165" s="3"/>
      <c r="AJ165" s="3"/>
      <c r="AK165" s="35"/>
      <c r="AL165"/>
      <c r="AM165"/>
    </row>
    <row r="166" spans="28:39" x14ac:dyDescent="0.25">
      <c r="AB166" s="1"/>
      <c r="AC166" s="1"/>
      <c r="AD166" s="1"/>
      <c r="AE166" s="3"/>
      <c r="AJ166" s="3"/>
      <c r="AK166" s="35"/>
      <c r="AL166"/>
      <c r="AM166"/>
    </row>
    <row r="167" spans="28:39" x14ac:dyDescent="0.25">
      <c r="AB167" s="1"/>
      <c r="AC167" s="1"/>
      <c r="AD167" s="1"/>
      <c r="AE167" s="3"/>
      <c r="AJ167" s="3"/>
      <c r="AK167" s="35"/>
      <c r="AL167"/>
      <c r="AM167"/>
    </row>
    <row r="168" spans="28:39" x14ac:dyDescent="0.25">
      <c r="AB168" s="1"/>
      <c r="AC168" s="1"/>
      <c r="AD168" s="1"/>
      <c r="AE168" s="3"/>
      <c r="AJ168" s="3"/>
      <c r="AK168" s="35"/>
      <c r="AL168"/>
      <c r="AM168"/>
    </row>
    <row r="169" spans="28:39" x14ac:dyDescent="0.25">
      <c r="AB169" s="1"/>
      <c r="AC169" s="1"/>
      <c r="AD169" s="1"/>
      <c r="AE169" s="3"/>
      <c r="AJ169" s="3"/>
      <c r="AK169" s="35"/>
      <c r="AL169"/>
      <c r="AM169"/>
    </row>
    <row r="170" spans="28:39" x14ac:dyDescent="0.25">
      <c r="AB170" s="1"/>
      <c r="AC170" s="1"/>
      <c r="AD170" s="1"/>
      <c r="AE170" s="3"/>
      <c r="AJ170" s="3"/>
      <c r="AK170" s="35"/>
      <c r="AL170"/>
      <c r="AM170"/>
    </row>
    <row r="171" spans="28:39" x14ac:dyDescent="0.25">
      <c r="AB171" s="1"/>
      <c r="AC171" s="1"/>
      <c r="AD171" s="1"/>
      <c r="AE171" s="3"/>
      <c r="AJ171" s="3"/>
      <c r="AK171" s="35"/>
      <c r="AL171"/>
      <c r="AM171"/>
    </row>
    <row r="172" spans="28:39" x14ac:dyDescent="0.25">
      <c r="AB172" s="1"/>
      <c r="AC172" s="1"/>
      <c r="AD172" s="1"/>
      <c r="AE172" s="3"/>
      <c r="AJ172" s="3"/>
      <c r="AK172" s="35"/>
      <c r="AL172"/>
      <c r="AM172"/>
    </row>
    <row r="173" spans="28:39" x14ac:dyDescent="0.25">
      <c r="AB173" s="1"/>
      <c r="AC173" s="1"/>
      <c r="AD173" s="1"/>
      <c r="AE173" s="3"/>
      <c r="AJ173" s="3"/>
      <c r="AK173" s="35"/>
      <c r="AL173"/>
      <c r="AM173"/>
    </row>
    <row r="174" spans="28:39" x14ac:dyDescent="0.25">
      <c r="AB174" s="1"/>
      <c r="AC174" s="1"/>
      <c r="AD174" s="1"/>
      <c r="AE174" s="3"/>
      <c r="AJ174" s="3"/>
      <c r="AK174" s="35"/>
      <c r="AL174"/>
      <c r="AM174"/>
    </row>
    <row r="175" spans="28:39" x14ac:dyDescent="0.25">
      <c r="AB175" s="1"/>
      <c r="AC175" s="1"/>
      <c r="AD175" s="1"/>
      <c r="AE175" s="3"/>
      <c r="AJ175" s="3"/>
      <c r="AK175" s="35"/>
      <c r="AL175"/>
      <c r="AM175"/>
    </row>
    <row r="176" spans="28:39" x14ac:dyDescent="0.25">
      <c r="AB176" s="1"/>
      <c r="AC176" s="1"/>
      <c r="AD176" s="1"/>
      <c r="AE176" s="3"/>
      <c r="AJ176" s="3"/>
      <c r="AK176" s="35"/>
      <c r="AL176"/>
      <c r="AM176"/>
    </row>
    <row r="177" spans="28:39" x14ac:dyDescent="0.25">
      <c r="AB177" s="1"/>
      <c r="AC177" s="1"/>
      <c r="AD177" s="1"/>
      <c r="AE177" s="3"/>
      <c r="AJ177" s="3"/>
      <c r="AK177" s="35"/>
      <c r="AL177"/>
      <c r="AM177"/>
    </row>
    <row r="178" spans="28:39" x14ac:dyDescent="0.25">
      <c r="AB178" s="1"/>
      <c r="AC178" s="1"/>
      <c r="AD178" s="1"/>
      <c r="AE178" s="3"/>
      <c r="AJ178" s="3"/>
      <c r="AK178" s="35"/>
      <c r="AL178"/>
      <c r="AM178"/>
    </row>
    <row r="179" spans="28:39" x14ac:dyDescent="0.25">
      <c r="AB179" s="1"/>
      <c r="AC179" s="1"/>
      <c r="AD179" s="1"/>
      <c r="AE179" s="3"/>
      <c r="AJ179" s="3"/>
      <c r="AK179" s="35"/>
      <c r="AL179"/>
      <c r="AM179"/>
    </row>
    <row r="180" spans="28:39" x14ac:dyDescent="0.25">
      <c r="AB180" s="1"/>
      <c r="AC180" s="1"/>
      <c r="AD180" s="1"/>
      <c r="AE180" s="3"/>
      <c r="AJ180" s="3"/>
      <c r="AK180" s="35"/>
      <c r="AL180"/>
      <c r="AM180"/>
    </row>
    <row r="181" spans="28:39" x14ac:dyDescent="0.25">
      <c r="AB181" s="1"/>
      <c r="AC181" s="1"/>
      <c r="AD181" s="1"/>
      <c r="AE181" s="3"/>
      <c r="AJ181" s="3"/>
      <c r="AK181" s="35"/>
      <c r="AL181"/>
      <c r="AM181"/>
    </row>
    <row r="182" spans="28:39" x14ac:dyDescent="0.25">
      <c r="AB182" s="1"/>
      <c r="AC182" s="1"/>
      <c r="AD182" s="1"/>
      <c r="AE182" s="3"/>
      <c r="AJ182" s="3"/>
      <c r="AK182" s="35"/>
      <c r="AL182"/>
      <c r="AM182"/>
    </row>
    <row r="183" spans="28:39" x14ac:dyDescent="0.25">
      <c r="AB183" s="1"/>
      <c r="AC183" s="1"/>
      <c r="AD183" s="1"/>
      <c r="AE183" s="3"/>
      <c r="AJ183" s="3"/>
      <c r="AK183" s="35"/>
      <c r="AL183"/>
      <c r="AM183"/>
    </row>
    <row r="184" spans="28:39" x14ac:dyDescent="0.25">
      <c r="AB184" s="1"/>
      <c r="AC184" s="1"/>
      <c r="AD184" s="1"/>
      <c r="AE184" s="3"/>
      <c r="AJ184" s="3"/>
      <c r="AK184" s="35"/>
      <c r="AL184"/>
      <c r="AM184"/>
    </row>
    <row r="185" spans="28:39" x14ac:dyDescent="0.25">
      <c r="AB185" s="1"/>
      <c r="AC185" s="1"/>
      <c r="AD185" s="1"/>
      <c r="AE185" s="3"/>
      <c r="AJ185" s="3"/>
      <c r="AK185" s="35"/>
      <c r="AL185"/>
      <c r="AM185"/>
    </row>
    <row r="186" spans="28:39" x14ac:dyDescent="0.25">
      <c r="AB186" s="1"/>
      <c r="AC186" s="1"/>
      <c r="AD186" s="1"/>
      <c r="AE186" s="3"/>
      <c r="AJ186" s="3"/>
      <c r="AK186" s="35"/>
      <c r="AL186"/>
      <c r="AM186"/>
    </row>
    <row r="187" spans="28:39" x14ac:dyDescent="0.25">
      <c r="AB187"/>
      <c r="AC187"/>
      <c r="AD187"/>
      <c r="AE187"/>
      <c r="AF187"/>
      <c r="AG187"/>
      <c r="AH187"/>
      <c r="AI187"/>
      <c r="AJ187"/>
      <c r="AK187"/>
      <c r="AL187"/>
      <c r="AM187"/>
    </row>
  </sheetData>
  <mergeCells count="2442">
    <mergeCell ref="CF2:CI2"/>
    <mergeCell ref="CP2:CS2"/>
    <mergeCell ref="A66:A68"/>
    <mergeCell ref="A69:A71"/>
    <mergeCell ref="A90:A92"/>
    <mergeCell ref="B2:E2"/>
    <mergeCell ref="O2:R2"/>
    <mergeCell ref="AB2:AE2"/>
    <mergeCell ref="A87:A89"/>
    <mergeCell ref="A54:A56"/>
    <mergeCell ref="A57:A59"/>
    <mergeCell ref="A60:A62"/>
    <mergeCell ref="A63:A65"/>
    <mergeCell ref="A39:A41"/>
    <mergeCell ref="A42:A44"/>
    <mergeCell ref="A84:A86"/>
    <mergeCell ref="A45:A47"/>
    <mergeCell ref="A48:A50"/>
    <mergeCell ref="A51:A53"/>
    <mergeCell ref="A33:A35"/>
    <mergeCell ref="A6:A8"/>
    <mergeCell ref="A9:A11"/>
    <mergeCell ref="AO2:AR2"/>
    <mergeCell ref="BB2:BE2"/>
    <mergeCell ref="BL2:BO2"/>
    <mergeCell ref="BV2:BY2"/>
    <mergeCell ref="AQ24:AQ26"/>
    <mergeCell ref="AR24:AR26"/>
    <mergeCell ref="AQ27:AQ29"/>
    <mergeCell ref="AR27:AR29"/>
    <mergeCell ref="AQ30:AQ32"/>
    <mergeCell ref="AR30:AR32"/>
    <mergeCell ref="AR15:AR17"/>
    <mergeCell ref="AQ18:AQ20"/>
    <mergeCell ref="AR18:AR20"/>
    <mergeCell ref="AQ21:AQ23"/>
    <mergeCell ref="AR21:AR23"/>
    <mergeCell ref="BD15:BD17"/>
    <mergeCell ref="BE15:BE17"/>
    <mergeCell ref="BD18:BD20"/>
    <mergeCell ref="BE18:BE20"/>
    <mergeCell ref="BD21:BD23"/>
    <mergeCell ref="BE21:BE23"/>
    <mergeCell ref="BD6:BD8"/>
    <mergeCell ref="BE6:BE8"/>
    <mergeCell ref="BN6:BN8"/>
    <mergeCell ref="BO6:BO8"/>
    <mergeCell ref="A15:A17"/>
    <mergeCell ref="A18:A20"/>
    <mergeCell ref="D15:D17"/>
    <mergeCell ref="A12:A14"/>
    <mergeCell ref="Q15:Q17"/>
    <mergeCell ref="R15:R17"/>
    <mergeCell ref="R12:R14"/>
    <mergeCell ref="AD15:AD17"/>
    <mergeCell ref="AE15:AE17"/>
    <mergeCell ref="AD18:AD20"/>
    <mergeCell ref="AE18:AE20"/>
    <mergeCell ref="AD21:AD23"/>
    <mergeCell ref="AE21:AE23"/>
    <mergeCell ref="G6:G8"/>
    <mergeCell ref="H6:H8"/>
    <mergeCell ref="J6:J8"/>
    <mergeCell ref="K6:K8"/>
    <mergeCell ref="Q30:Q32"/>
    <mergeCell ref="R30:R32"/>
    <mergeCell ref="BD9:BD11"/>
    <mergeCell ref="BE9:BE11"/>
    <mergeCell ref="BD12:BD14"/>
    <mergeCell ref="BE12:BE14"/>
    <mergeCell ref="BN9:BN11"/>
    <mergeCell ref="BO9:BO11"/>
    <mergeCell ref="BN12:BN14"/>
    <mergeCell ref="BO12:BO14"/>
    <mergeCell ref="A81:A83"/>
    <mergeCell ref="A36:A38"/>
    <mergeCell ref="D39:D41"/>
    <mergeCell ref="D42:D44"/>
    <mergeCell ref="D45:D47"/>
    <mergeCell ref="D48:D50"/>
    <mergeCell ref="A21:A23"/>
    <mergeCell ref="A75:A77"/>
    <mergeCell ref="A24:A26"/>
    <mergeCell ref="A27:A29"/>
    <mergeCell ref="A30:A32"/>
    <mergeCell ref="A78:A80"/>
    <mergeCell ref="D33:D35"/>
    <mergeCell ref="D36:D38"/>
    <mergeCell ref="D66:D68"/>
    <mergeCell ref="D21:D23"/>
    <mergeCell ref="BO33:BO35"/>
    <mergeCell ref="BN36:BN38"/>
    <mergeCell ref="BO36:BO38"/>
    <mergeCell ref="BN39:BN41"/>
    <mergeCell ref="BO39:BO41"/>
    <mergeCell ref="BO63:BO65"/>
    <mergeCell ref="EE33:EE35"/>
    <mergeCell ref="EE36:EE38"/>
    <mergeCell ref="EE39:EE41"/>
    <mergeCell ref="EE42:EE44"/>
    <mergeCell ref="EE45:EE47"/>
    <mergeCell ref="EE48:EE50"/>
    <mergeCell ref="EE30:EE32"/>
    <mergeCell ref="ED6:ED8"/>
    <mergeCell ref="ED9:ED11"/>
    <mergeCell ref="ED12:ED14"/>
    <mergeCell ref="ED15:ED17"/>
    <mergeCell ref="ED18:ED20"/>
    <mergeCell ref="ED21:ED23"/>
    <mergeCell ref="ED24:ED26"/>
    <mergeCell ref="EE69:EE71"/>
    <mergeCell ref="ED27:ED29"/>
    <mergeCell ref="ED30:ED32"/>
    <mergeCell ref="ED33:ED35"/>
    <mergeCell ref="EE6:EE8"/>
    <mergeCell ref="EE9:EE11"/>
    <mergeCell ref="EE12:EE14"/>
    <mergeCell ref="EE15:EE17"/>
    <mergeCell ref="EE18:EE20"/>
    <mergeCell ref="EE21:EE23"/>
    <mergeCell ref="EE24:EE26"/>
    <mergeCell ref="EE27:EE29"/>
    <mergeCell ref="ED36:ED38"/>
    <mergeCell ref="ED39:ED41"/>
    <mergeCell ref="ED42:ED44"/>
    <mergeCell ref="ED45:ED47"/>
    <mergeCell ref="ED48:ED50"/>
    <mergeCell ref="EE87:EE89"/>
    <mergeCell ref="EE90:EE92"/>
    <mergeCell ref="EE93:EE95"/>
    <mergeCell ref="EE75:EE77"/>
    <mergeCell ref="EE78:EE80"/>
    <mergeCell ref="EE81:EE83"/>
    <mergeCell ref="EE84:EE86"/>
    <mergeCell ref="ED81:ED83"/>
    <mergeCell ref="ED84:ED86"/>
    <mergeCell ref="ED87:ED89"/>
    <mergeCell ref="ED90:ED92"/>
    <mergeCell ref="ED93:ED95"/>
    <mergeCell ref="EE72:EE74"/>
    <mergeCell ref="EE51:EE53"/>
    <mergeCell ref="EE54:EE56"/>
    <mergeCell ref="EE57:EE59"/>
    <mergeCell ref="EE60:EE62"/>
    <mergeCell ref="EE63:EE65"/>
    <mergeCell ref="EE66:EE68"/>
    <mergeCell ref="ED72:ED74"/>
    <mergeCell ref="ED75:ED77"/>
    <mergeCell ref="ED78:ED80"/>
    <mergeCell ref="ED51:ED53"/>
    <mergeCell ref="ED54:ED56"/>
    <mergeCell ref="ED57:ED59"/>
    <mergeCell ref="ED60:ED62"/>
    <mergeCell ref="ED63:ED65"/>
    <mergeCell ref="ED66:ED68"/>
    <mergeCell ref="ED69:ED71"/>
    <mergeCell ref="BN66:BN68"/>
    <mergeCell ref="BO66:BO68"/>
    <mergeCell ref="BN51:BN53"/>
    <mergeCell ref="CH33:CH35"/>
    <mergeCell ref="CI33:CI35"/>
    <mergeCell ref="CH36:CH38"/>
    <mergeCell ref="D6:D8"/>
    <mergeCell ref="D9:D11"/>
    <mergeCell ref="D12:D14"/>
    <mergeCell ref="D30:D32"/>
    <mergeCell ref="D18:D20"/>
    <mergeCell ref="D24:D26"/>
    <mergeCell ref="D27:D29"/>
    <mergeCell ref="R42:R44"/>
    <mergeCell ref="Q45:Q47"/>
    <mergeCell ref="R45:R47"/>
    <mergeCell ref="Q33:Q35"/>
    <mergeCell ref="Q18:Q20"/>
    <mergeCell ref="R18:R20"/>
    <mergeCell ref="Q21:Q23"/>
    <mergeCell ref="R21:R23"/>
    <mergeCell ref="E6:E8"/>
    <mergeCell ref="E9:E11"/>
    <mergeCell ref="E12:E14"/>
    <mergeCell ref="E15:E17"/>
    <mergeCell ref="E18:E20"/>
    <mergeCell ref="E21:E23"/>
    <mergeCell ref="Q6:Q8"/>
    <mergeCell ref="R6:R8"/>
    <mergeCell ref="Q9:Q11"/>
    <mergeCell ref="R9:R11"/>
    <mergeCell ref="Q12:Q14"/>
    <mergeCell ref="Q24:Q26"/>
    <mergeCell ref="R24:R26"/>
    <mergeCell ref="Q27:Q29"/>
    <mergeCell ref="R27:R29"/>
    <mergeCell ref="E84:E86"/>
    <mergeCell ref="E24:E26"/>
    <mergeCell ref="E27:E29"/>
    <mergeCell ref="E30:E32"/>
    <mergeCell ref="E33:E35"/>
    <mergeCell ref="E36:E38"/>
    <mergeCell ref="E39:E41"/>
    <mergeCell ref="D69:D71"/>
    <mergeCell ref="D72:D74"/>
    <mergeCell ref="D75:D77"/>
    <mergeCell ref="D51:D53"/>
    <mergeCell ref="D54:D56"/>
    <mergeCell ref="D57:D59"/>
    <mergeCell ref="D60:D62"/>
    <mergeCell ref="D63:D65"/>
    <mergeCell ref="E60:E62"/>
    <mergeCell ref="E42:E44"/>
    <mergeCell ref="E45:E47"/>
    <mergeCell ref="E48:E50"/>
    <mergeCell ref="E51:E53"/>
    <mergeCell ref="E78:E80"/>
    <mergeCell ref="E81:E83"/>
    <mergeCell ref="D78:D80"/>
    <mergeCell ref="K24:K26"/>
    <mergeCell ref="G27:G29"/>
    <mergeCell ref="H27:H29"/>
    <mergeCell ref="J27:J29"/>
    <mergeCell ref="K27:K29"/>
    <mergeCell ref="AD33:AD35"/>
    <mergeCell ref="AE33:AE35"/>
    <mergeCell ref="AD36:AD38"/>
    <mergeCell ref="AE36:AE38"/>
    <mergeCell ref="AD39:AD41"/>
    <mergeCell ref="AE39:AE41"/>
    <mergeCell ref="Q48:Q50"/>
    <mergeCell ref="R48:R50"/>
    <mergeCell ref="Q87:Q89"/>
    <mergeCell ref="R87:R89"/>
    <mergeCell ref="AD6:AD8"/>
    <mergeCell ref="AE6:AE8"/>
    <mergeCell ref="AD9:AD11"/>
    <mergeCell ref="AE9:AE11"/>
    <mergeCell ref="AD12:AD14"/>
    <mergeCell ref="AE12:AE14"/>
    <mergeCell ref="Q78:Q80"/>
    <mergeCell ref="R78:R80"/>
    <mergeCell ref="Q81:Q83"/>
    <mergeCell ref="R81:R83"/>
    <mergeCell ref="Q84:Q86"/>
    <mergeCell ref="R84:R86"/>
    <mergeCell ref="Q69:Q71"/>
    <mergeCell ref="R69:R71"/>
    <mergeCell ref="Q72:Q74"/>
    <mergeCell ref="R72:R74"/>
    <mergeCell ref="AD24:AD26"/>
    <mergeCell ref="AE24:AE26"/>
    <mergeCell ref="AD27:AD29"/>
    <mergeCell ref="AE27:AE29"/>
    <mergeCell ref="AD30:AD32"/>
    <mergeCell ref="AE30:AE32"/>
    <mergeCell ref="AD51:AD53"/>
    <mergeCell ref="AE51:AE53"/>
    <mergeCell ref="AD54:AD56"/>
    <mergeCell ref="AE54:AE56"/>
    <mergeCell ref="AD57:AD59"/>
    <mergeCell ref="AE57:AE59"/>
    <mergeCell ref="AD42:AD44"/>
    <mergeCell ref="AE42:AE44"/>
    <mergeCell ref="AD45:AD47"/>
    <mergeCell ref="AE45:AE47"/>
    <mergeCell ref="AD48:AD50"/>
    <mergeCell ref="AE48:AE50"/>
    <mergeCell ref="AD66:AD68"/>
    <mergeCell ref="AP48:AP50"/>
    <mergeCell ref="AQ54:AQ56"/>
    <mergeCell ref="AR54:AR56"/>
    <mergeCell ref="AQ57:AQ59"/>
    <mergeCell ref="AR57:AR59"/>
    <mergeCell ref="AK42:AK44"/>
    <mergeCell ref="AG45:AG47"/>
    <mergeCell ref="AH45:AH47"/>
    <mergeCell ref="AJ45:AJ47"/>
    <mergeCell ref="AK45:AK47"/>
    <mergeCell ref="AG48:AG50"/>
    <mergeCell ref="AH48:AH50"/>
    <mergeCell ref="AJ48:AJ50"/>
    <mergeCell ref="AK48:AK50"/>
    <mergeCell ref="AQ48:AQ50"/>
    <mergeCell ref="AR48:AR50"/>
    <mergeCell ref="AG54:AG56"/>
    <mergeCell ref="AH54:AH56"/>
    <mergeCell ref="AJ60:AJ62"/>
    <mergeCell ref="AD78:AD80"/>
    <mergeCell ref="AE78:AE80"/>
    <mergeCell ref="AD81:AD83"/>
    <mergeCell ref="AE81:AE83"/>
    <mergeCell ref="AD69:AD71"/>
    <mergeCell ref="AE69:AE71"/>
    <mergeCell ref="AD72:AD74"/>
    <mergeCell ref="AE72:AE74"/>
    <mergeCell ref="AD75:AD77"/>
    <mergeCell ref="AE75:AE77"/>
    <mergeCell ref="AD60:AD62"/>
    <mergeCell ref="AE60:AE62"/>
    <mergeCell ref="AD63:AD65"/>
    <mergeCell ref="AE63:AE65"/>
    <mergeCell ref="AQ78:AQ80"/>
    <mergeCell ref="AR78:AR80"/>
    <mergeCell ref="AQ81:AQ83"/>
    <mergeCell ref="AR81:AR83"/>
    <mergeCell ref="AP66:AP74"/>
    <mergeCell ref="AG66:AG68"/>
    <mergeCell ref="AH66:AH68"/>
    <mergeCell ref="AJ66:AJ68"/>
    <mergeCell ref="AK66:AK68"/>
    <mergeCell ref="AG78:AG80"/>
    <mergeCell ref="AH78:AH80"/>
    <mergeCell ref="AJ78:AJ80"/>
    <mergeCell ref="AK78:AK80"/>
    <mergeCell ref="AG81:AG83"/>
    <mergeCell ref="AH81:AH83"/>
    <mergeCell ref="AE66:AE68"/>
    <mergeCell ref="AG60:AG62"/>
    <mergeCell ref="AH60:AH62"/>
    <mergeCell ref="BD75:BD77"/>
    <mergeCell ref="AU75:AU77"/>
    <mergeCell ref="AW75:AW77"/>
    <mergeCell ref="AX75:AX77"/>
    <mergeCell ref="AU78:AU80"/>
    <mergeCell ref="AW78:AW80"/>
    <mergeCell ref="AX78:AX80"/>
    <mergeCell ref="AU81:AU83"/>
    <mergeCell ref="AW81:AW83"/>
    <mergeCell ref="AX81:AX83"/>
    <mergeCell ref="AD87:AD89"/>
    <mergeCell ref="AE87:AE89"/>
    <mergeCell ref="AD84:AD86"/>
    <mergeCell ref="AE84:AE86"/>
    <mergeCell ref="BC48:BC50"/>
    <mergeCell ref="AR66:AR68"/>
    <mergeCell ref="AQ51:AQ53"/>
    <mergeCell ref="AR51:AR53"/>
    <mergeCell ref="AU51:AU53"/>
    <mergeCell ref="AW51:AW53"/>
    <mergeCell ref="AX51:AX53"/>
    <mergeCell ref="AU54:AU56"/>
    <mergeCell ref="AW54:AW56"/>
    <mergeCell ref="AX54:AX56"/>
    <mergeCell ref="AU57:AU59"/>
    <mergeCell ref="AW57:AW59"/>
    <mergeCell ref="AX57:AX59"/>
    <mergeCell ref="AU60:AU62"/>
    <mergeCell ref="AW60:AW62"/>
    <mergeCell ref="AX60:AX62"/>
    <mergeCell ref="AU63:AU65"/>
    <mergeCell ref="AW63:AW65"/>
    <mergeCell ref="BD27:BD29"/>
    <mergeCell ref="BE27:BE29"/>
    <mergeCell ref="BD30:BD32"/>
    <mergeCell ref="BE30:BE32"/>
    <mergeCell ref="BE45:BE47"/>
    <mergeCell ref="AQ6:AQ8"/>
    <mergeCell ref="AR6:AR8"/>
    <mergeCell ref="AQ9:AQ11"/>
    <mergeCell ref="AR9:AR11"/>
    <mergeCell ref="AQ12:AQ14"/>
    <mergeCell ref="AR12:AR14"/>
    <mergeCell ref="AR33:AR35"/>
    <mergeCell ref="AQ36:AQ38"/>
    <mergeCell ref="AQ39:AQ41"/>
    <mergeCell ref="AR39:AR41"/>
    <mergeCell ref="BD42:BD44"/>
    <mergeCell ref="BD45:BD47"/>
    <mergeCell ref="BD33:BD35"/>
    <mergeCell ref="BE33:BE35"/>
    <mergeCell ref="BD36:BD38"/>
    <mergeCell ref="BE36:BE38"/>
    <mergeCell ref="BD39:BD41"/>
    <mergeCell ref="BE39:BE41"/>
    <mergeCell ref="AQ33:AQ35"/>
    <mergeCell ref="AQ42:AQ44"/>
    <mergeCell ref="AR42:AR44"/>
    <mergeCell ref="AQ45:AQ47"/>
    <mergeCell ref="AR45:AR47"/>
    <mergeCell ref="AR36:AR38"/>
    <mergeCell ref="AQ15:AQ17"/>
    <mergeCell ref="BE42:BE44"/>
    <mergeCell ref="BD24:BD26"/>
    <mergeCell ref="BE24:BE26"/>
    <mergeCell ref="BO42:BO44"/>
    <mergeCell ref="BN45:BN47"/>
    <mergeCell ref="BO45:BO47"/>
    <mergeCell ref="BN48:BN50"/>
    <mergeCell ref="BO48:BO50"/>
    <mergeCell ref="BN42:BN44"/>
    <mergeCell ref="BN24:BN26"/>
    <mergeCell ref="BO24:BO26"/>
    <mergeCell ref="BN27:BN29"/>
    <mergeCell ref="BO27:BO29"/>
    <mergeCell ref="BN30:BN32"/>
    <mergeCell ref="BO30:BO32"/>
    <mergeCell ref="BN15:BN17"/>
    <mergeCell ref="BO15:BO17"/>
    <mergeCell ref="BN18:BN20"/>
    <mergeCell ref="BO18:BO20"/>
    <mergeCell ref="BN21:BN23"/>
    <mergeCell ref="BO21:BO23"/>
    <mergeCell ref="BN33:BN35"/>
    <mergeCell ref="BM48:BM50"/>
    <mergeCell ref="BG15:BG17"/>
    <mergeCell ref="BH15:BH17"/>
    <mergeCell ref="BJ15:BJ17"/>
    <mergeCell ref="BK15:BK17"/>
    <mergeCell ref="BG18:BG20"/>
    <mergeCell ref="BH18:BH20"/>
    <mergeCell ref="BJ18:BJ20"/>
    <mergeCell ref="BK18:BK20"/>
    <mergeCell ref="BG21:BG23"/>
    <mergeCell ref="BH21:BH23"/>
    <mergeCell ref="BJ21:BJ23"/>
    <mergeCell ref="BX24:BX26"/>
    <mergeCell ref="BY24:BY26"/>
    <mergeCell ref="BX27:BX29"/>
    <mergeCell ref="BY27:BY29"/>
    <mergeCell ref="BX30:BX32"/>
    <mergeCell ref="BY30:BY32"/>
    <mergeCell ref="BX15:BX17"/>
    <mergeCell ref="BY15:BY17"/>
    <mergeCell ref="BX18:BX20"/>
    <mergeCell ref="BY18:BY20"/>
    <mergeCell ref="BX21:BX23"/>
    <mergeCell ref="BY21:BY23"/>
    <mergeCell ref="BN87:BN89"/>
    <mergeCell ref="BO87:BO89"/>
    <mergeCell ref="BX6:BX8"/>
    <mergeCell ref="BY6:BY8"/>
    <mergeCell ref="BX9:BX11"/>
    <mergeCell ref="BY9:BY11"/>
    <mergeCell ref="BX12:BX14"/>
    <mergeCell ref="BY12:BY14"/>
    <mergeCell ref="BN78:BN80"/>
    <mergeCell ref="BO78:BO80"/>
    <mergeCell ref="BN81:BN83"/>
    <mergeCell ref="BO81:BO83"/>
    <mergeCell ref="BN84:BN86"/>
    <mergeCell ref="BO84:BO86"/>
    <mergeCell ref="BN69:BN71"/>
    <mergeCell ref="BO69:BO71"/>
    <mergeCell ref="BN72:BN74"/>
    <mergeCell ref="BO72:BO74"/>
    <mergeCell ref="BO51:BO53"/>
    <mergeCell ref="BN54:BN56"/>
    <mergeCell ref="BX51:BX53"/>
    <mergeCell ref="BY51:BY53"/>
    <mergeCell ref="BX54:BX56"/>
    <mergeCell ref="BY54:BY56"/>
    <mergeCell ref="BX57:BX59"/>
    <mergeCell ref="BY57:BY59"/>
    <mergeCell ref="BX42:BX44"/>
    <mergeCell ref="BY42:BY44"/>
    <mergeCell ref="BX45:BX47"/>
    <mergeCell ref="BY45:BY47"/>
    <mergeCell ref="BX48:BX50"/>
    <mergeCell ref="BY48:BY50"/>
    <mergeCell ref="BX33:BX35"/>
    <mergeCell ref="BY33:BY35"/>
    <mergeCell ref="BX36:BX38"/>
    <mergeCell ref="BY36:BY38"/>
    <mergeCell ref="BX39:BX41"/>
    <mergeCell ref="BY39:BY41"/>
    <mergeCell ref="CH15:CH17"/>
    <mergeCell ref="CI15:CI17"/>
    <mergeCell ref="CH18:CH20"/>
    <mergeCell ref="CI18:CI20"/>
    <mergeCell ref="CH21:CH23"/>
    <mergeCell ref="CI21:CI23"/>
    <mergeCell ref="BX87:BX89"/>
    <mergeCell ref="BY87:BY89"/>
    <mergeCell ref="CH6:CH8"/>
    <mergeCell ref="CI6:CI8"/>
    <mergeCell ref="CH9:CH11"/>
    <mergeCell ref="CI9:CI11"/>
    <mergeCell ref="CH12:CH14"/>
    <mergeCell ref="CI12:CI14"/>
    <mergeCell ref="BX78:BX80"/>
    <mergeCell ref="BY78:BY80"/>
    <mergeCell ref="BX81:BX83"/>
    <mergeCell ref="BY81:BY83"/>
    <mergeCell ref="BX84:BX86"/>
    <mergeCell ref="BY84:BY86"/>
    <mergeCell ref="BX69:BX71"/>
    <mergeCell ref="BY69:BY71"/>
    <mergeCell ref="BX72:BX74"/>
    <mergeCell ref="BY72:BY74"/>
    <mergeCell ref="BX75:BX77"/>
    <mergeCell ref="BY75:BY77"/>
    <mergeCell ref="BX60:BX62"/>
    <mergeCell ref="BY60:BY62"/>
    <mergeCell ref="BX63:BX65"/>
    <mergeCell ref="BY63:BY65"/>
    <mergeCell ref="BX66:BX68"/>
    <mergeCell ref="BY66:BY68"/>
    <mergeCell ref="CI51:CI53"/>
    <mergeCell ref="CH54:CH56"/>
    <mergeCell ref="CI54:CI56"/>
    <mergeCell ref="CI36:CI38"/>
    <mergeCell ref="CH39:CH41"/>
    <mergeCell ref="CI39:CI41"/>
    <mergeCell ref="CH42:CH44"/>
    <mergeCell ref="CI42:CI44"/>
    <mergeCell ref="CH45:CH47"/>
    <mergeCell ref="CI45:CI47"/>
    <mergeCell ref="CH48:CH50"/>
    <mergeCell ref="CI48:CI50"/>
    <mergeCell ref="CH51:CH53"/>
    <mergeCell ref="CH24:CH26"/>
    <mergeCell ref="CI24:CI26"/>
    <mergeCell ref="CH27:CH29"/>
    <mergeCell ref="CI27:CI29"/>
    <mergeCell ref="CH30:CH32"/>
    <mergeCell ref="CI30:CI32"/>
    <mergeCell ref="CH84:CH86"/>
    <mergeCell ref="CI84:CI86"/>
    <mergeCell ref="CH87:CH89"/>
    <mergeCell ref="CI87:CI89"/>
    <mergeCell ref="CH75:CH77"/>
    <mergeCell ref="CI75:CI77"/>
    <mergeCell ref="CH78:CH80"/>
    <mergeCell ref="CI78:CI80"/>
    <mergeCell ref="CH81:CH83"/>
    <mergeCell ref="CI81:CI83"/>
    <mergeCell ref="CH66:CH68"/>
    <mergeCell ref="CI66:CI68"/>
    <mergeCell ref="CH69:CH71"/>
    <mergeCell ref="CI69:CI71"/>
    <mergeCell ref="CH72:CH74"/>
    <mergeCell ref="CI72:CI74"/>
    <mergeCell ref="CH57:CH59"/>
    <mergeCell ref="CI57:CI59"/>
    <mergeCell ref="CH60:CH62"/>
    <mergeCell ref="CI60:CI62"/>
    <mergeCell ref="CI63:CI65"/>
    <mergeCell ref="CR6:CR8"/>
    <mergeCell ref="CR9:CR11"/>
    <mergeCell ref="CR12:CR14"/>
    <mergeCell ref="CR15:CR17"/>
    <mergeCell ref="CR18:CR20"/>
    <mergeCell ref="CR21:CR23"/>
    <mergeCell ref="CS63:CS65"/>
    <mergeCell ref="CS66:CS68"/>
    <mergeCell ref="CS69:CS71"/>
    <mergeCell ref="CS45:CS47"/>
    <mergeCell ref="CS48:CS50"/>
    <mergeCell ref="CS51:CS53"/>
    <mergeCell ref="CS54:CS56"/>
    <mergeCell ref="CS57:CS59"/>
    <mergeCell ref="CS60:CS62"/>
    <mergeCell ref="CS24:CS26"/>
    <mergeCell ref="CS27:CS29"/>
    <mergeCell ref="CS30:CS32"/>
    <mergeCell ref="CS33:CS35"/>
    <mergeCell ref="CS36:CS38"/>
    <mergeCell ref="CS39:CS41"/>
    <mergeCell ref="CS42:CS44"/>
    <mergeCell ref="CS6:CS8"/>
    <mergeCell ref="CS9:CS11"/>
    <mergeCell ref="CS12:CS14"/>
    <mergeCell ref="CS15:CS17"/>
    <mergeCell ref="CS18:CS20"/>
    <mergeCell ref="CS21:CS23"/>
    <mergeCell ref="CR39:CR41"/>
    <mergeCell ref="CS81:CS83"/>
    <mergeCell ref="CS84:CS86"/>
    <mergeCell ref="CS87:CS89"/>
    <mergeCell ref="CS72:CS74"/>
    <mergeCell ref="CS75:CS77"/>
    <mergeCell ref="CS78:CS80"/>
    <mergeCell ref="CR87:CR89"/>
    <mergeCell ref="CR60:CR62"/>
    <mergeCell ref="CR63:CR65"/>
    <mergeCell ref="CR66:CR68"/>
    <mergeCell ref="CR69:CR71"/>
    <mergeCell ref="CR72:CR74"/>
    <mergeCell ref="CR75:CR77"/>
    <mergeCell ref="CR48:CR50"/>
    <mergeCell ref="CR51:CR53"/>
    <mergeCell ref="CR54:CR56"/>
    <mergeCell ref="CR57:CR59"/>
    <mergeCell ref="A96:A98"/>
    <mergeCell ref="A99:A104"/>
    <mergeCell ref="P48:P50"/>
    <mergeCell ref="Q90:Q92"/>
    <mergeCell ref="Q93:Q95"/>
    <mergeCell ref="Q96:Q98"/>
    <mergeCell ref="Q99:Q104"/>
    <mergeCell ref="D99:D104"/>
    <mergeCell ref="D90:D92"/>
    <mergeCell ref="D93:D95"/>
    <mergeCell ref="D96:D98"/>
    <mergeCell ref="Q75:Q77"/>
    <mergeCell ref="Q60:Q62"/>
    <mergeCell ref="Q63:Q65"/>
    <mergeCell ref="Q66:Q68"/>
    <mergeCell ref="Q51:Q53"/>
    <mergeCell ref="Q54:Q56"/>
    <mergeCell ref="Q57:Q59"/>
    <mergeCell ref="E87:E89"/>
    <mergeCell ref="E63:E65"/>
    <mergeCell ref="D87:D89"/>
    <mergeCell ref="D81:D83"/>
    <mergeCell ref="D84:D86"/>
    <mergeCell ref="A93:A95"/>
    <mergeCell ref="A72:A74"/>
    <mergeCell ref="C48:C50"/>
    <mergeCell ref="E90:E92"/>
    <mergeCell ref="E93:E95"/>
    <mergeCell ref="E96:E98"/>
    <mergeCell ref="E99:E104"/>
    <mergeCell ref="G63:G65"/>
    <mergeCell ref="H63:H65"/>
    <mergeCell ref="AC48:AC50"/>
    <mergeCell ref="R75:R77"/>
    <mergeCell ref="R60:R62"/>
    <mergeCell ref="R33:R35"/>
    <mergeCell ref="R36:R38"/>
    <mergeCell ref="R39:R41"/>
    <mergeCell ref="R63:R65"/>
    <mergeCell ref="R66:R68"/>
    <mergeCell ref="R51:R53"/>
    <mergeCell ref="R54:R56"/>
    <mergeCell ref="R57:R59"/>
    <mergeCell ref="E66:E68"/>
    <mergeCell ref="E69:E71"/>
    <mergeCell ref="E72:E74"/>
    <mergeCell ref="E75:E77"/>
    <mergeCell ref="Q36:Q38"/>
    <mergeCell ref="Q39:Q41"/>
    <mergeCell ref="E54:E56"/>
    <mergeCell ref="E57:E59"/>
    <mergeCell ref="Q42:Q44"/>
    <mergeCell ref="G45:G47"/>
    <mergeCell ref="H45:H47"/>
    <mergeCell ref="J45:J47"/>
    <mergeCell ref="K45:K47"/>
    <mergeCell ref="G48:G50"/>
    <mergeCell ref="H48:H50"/>
    <mergeCell ref="J48:J50"/>
    <mergeCell ref="K48:K50"/>
    <mergeCell ref="G60:G62"/>
    <mergeCell ref="H60:H62"/>
    <mergeCell ref="J60:J62"/>
    <mergeCell ref="K60:K62"/>
    <mergeCell ref="BN99:BN104"/>
    <mergeCell ref="BO99:BO104"/>
    <mergeCell ref="BN75:BN77"/>
    <mergeCell ref="BO75:BO77"/>
    <mergeCell ref="BN60:BN62"/>
    <mergeCell ref="BO60:BO62"/>
    <mergeCell ref="BN63:BN65"/>
    <mergeCell ref="R90:R92"/>
    <mergeCell ref="R93:R95"/>
    <mergeCell ref="R96:R98"/>
    <mergeCell ref="R99:R104"/>
    <mergeCell ref="BD87:BD89"/>
    <mergeCell ref="BE87:BE89"/>
    <mergeCell ref="BD84:BD86"/>
    <mergeCell ref="BE84:BE86"/>
    <mergeCell ref="BD66:BD68"/>
    <mergeCell ref="BE66:BE68"/>
    <mergeCell ref="AQ75:AQ77"/>
    <mergeCell ref="AR75:AR77"/>
    <mergeCell ref="AQ60:AQ62"/>
    <mergeCell ref="AR60:AR62"/>
    <mergeCell ref="AQ63:AQ65"/>
    <mergeCell ref="AR63:AR65"/>
    <mergeCell ref="AQ66:AQ68"/>
    <mergeCell ref="AR84:AR86"/>
    <mergeCell ref="AQ69:AQ71"/>
    <mergeCell ref="AR69:AR71"/>
    <mergeCell ref="AQ72:AQ74"/>
    <mergeCell ref="AR72:AR74"/>
    <mergeCell ref="BE81:BE83"/>
    <mergeCell ref="BD69:BD71"/>
    <mergeCell ref="BE69:BE71"/>
    <mergeCell ref="BW48:BW50"/>
    <mergeCell ref="BN90:BN92"/>
    <mergeCell ref="BO90:BO92"/>
    <mergeCell ref="BN93:BN95"/>
    <mergeCell ref="BO93:BO95"/>
    <mergeCell ref="BN96:BN98"/>
    <mergeCell ref="BO96:BO98"/>
    <mergeCell ref="BD51:BD53"/>
    <mergeCell ref="BE51:BE53"/>
    <mergeCell ref="BD54:BD56"/>
    <mergeCell ref="BE54:BE56"/>
    <mergeCell ref="BD57:BD59"/>
    <mergeCell ref="BE57:BE59"/>
    <mergeCell ref="BD48:BD50"/>
    <mergeCell ref="BE48:BE50"/>
    <mergeCell ref="BE75:BE77"/>
    <mergeCell ref="BD60:BD62"/>
    <mergeCell ref="BE60:BE62"/>
    <mergeCell ref="BD63:BD65"/>
    <mergeCell ref="BE63:BE65"/>
    <mergeCell ref="BD78:BD80"/>
    <mergeCell ref="BE78:BE80"/>
    <mergeCell ref="BD81:BD83"/>
    <mergeCell ref="BO54:BO56"/>
    <mergeCell ref="BN57:BN59"/>
    <mergeCell ref="BO57:BO59"/>
    <mergeCell ref="BD72:BD74"/>
    <mergeCell ref="BE72:BE74"/>
    <mergeCell ref="BG51:BG53"/>
    <mergeCell ref="BH51:BH53"/>
    <mergeCell ref="BJ51:BJ53"/>
    <mergeCell ref="BK51:BK53"/>
    <mergeCell ref="DA48:DA50"/>
    <mergeCell ref="DB48:DB50"/>
    <mergeCell ref="DC48:DC50"/>
    <mergeCell ref="CG48:CG50"/>
    <mergeCell ref="CZ2:DC2"/>
    <mergeCell ref="DB6:DB8"/>
    <mergeCell ref="DC6:DC8"/>
    <mergeCell ref="DB9:DB11"/>
    <mergeCell ref="DC9:DC11"/>
    <mergeCell ref="DB12:DB14"/>
    <mergeCell ref="DC12:DC14"/>
    <mergeCell ref="DB15:DB17"/>
    <mergeCell ref="DC15:DC17"/>
    <mergeCell ref="DB18:DB20"/>
    <mergeCell ref="DC18:DC20"/>
    <mergeCell ref="DB21:DB23"/>
    <mergeCell ref="DC21:DC23"/>
    <mergeCell ref="DB24:DB26"/>
    <mergeCell ref="DC24:DC26"/>
    <mergeCell ref="DB27:DB29"/>
    <mergeCell ref="DC27:DC29"/>
    <mergeCell ref="DB30:DB32"/>
    <mergeCell ref="DC30:DC32"/>
    <mergeCell ref="DB33:DB35"/>
    <mergeCell ref="DC33:DC35"/>
    <mergeCell ref="CR42:CR44"/>
    <mergeCell ref="CR45:CR47"/>
    <mergeCell ref="CR24:CR26"/>
    <mergeCell ref="CR27:CR29"/>
    <mergeCell ref="CR30:CR32"/>
    <mergeCell ref="CR33:CR35"/>
    <mergeCell ref="CR36:CR38"/>
    <mergeCell ref="DB51:DB53"/>
    <mergeCell ref="DC51:DC53"/>
    <mergeCell ref="DB54:DB56"/>
    <mergeCell ref="DC54:DC56"/>
    <mergeCell ref="DB57:DB59"/>
    <mergeCell ref="DC57:DC59"/>
    <mergeCell ref="DB60:DB62"/>
    <mergeCell ref="DC60:DC62"/>
    <mergeCell ref="DB63:DB65"/>
    <mergeCell ref="DC63:DC65"/>
    <mergeCell ref="DB36:DB38"/>
    <mergeCell ref="DC36:DC38"/>
    <mergeCell ref="DB39:DB41"/>
    <mergeCell ref="DC39:DC41"/>
    <mergeCell ref="DB42:DB44"/>
    <mergeCell ref="DC42:DC44"/>
    <mergeCell ref="DB45:DB47"/>
    <mergeCell ref="DC45:DC47"/>
    <mergeCell ref="DB96:DB98"/>
    <mergeCell ref="DC96:DC98"/>
    <mergeCell ref="DB99:DB104"/>
    <mergeCell ref="DC99:DC104"/>
    <mergeCell ref="DJ2:DM2"/>
    <mergeCell ref="DL6:DL8"/>
    <mergeCell ref="DM6:DM8"/>
    <mergeCell ref="DL9:DL11"/>
    <mergeCell ref="DM9:DM11"/>
    <mergeCell ref="DL12:DL14"/>
    <mergeCell ref="DM12:DM14"/>
    <mergeCell ref="DL15:DL17"/>
    <mergeCell ref="DM15:DM17"/>
    <mergeCell ref="DL18:DL20"/>
    <mergeCell ref="DM18:DM20"/>
    <mergeCell ref="DL21:DL23"/>
    <mergeCell ref="DM21:DM23"/>
    <mergeCell ref="DL24:DL26"/>
    <mergeCell ref="DM24:DM26"/>
    <mergeCell ref="DL27:DL29"/>
    <mergeCell ref="DM27:DM29"/>
    <mergeCell ref="DL30:DL32"/>
    <mergeCell ref="DM30:DM32"/>
    <mergeCell ref="DL33:DL35"/>
    <mergeCell ref="DB87:DB89"/>
    <mergeCell ref="DC87:DC89"/>
    <mergeCell ref="DB90:DB92"/>
    <mergeCell ref="DC90:DC92"/>
    <mergeCell ref="DB93:DB95"/>
    <mergeCell ref="DC93:DC95"/>
    <mergeCell ref="DB66:DB68"/>
    <mergeCell ref="DC66:DC68"/>
    <mergeCell ref="DK48:DK50"/>
    <mergeCell ref="DL48:DL50"/>
    <mergeCell ref="DM48:DM50"/>
    <mergeCell ref="DL51:DL53"/>
    <mergeCell ref="DM51:DM53"/>
    <mergeCell ref="DL54:DL56"/>
    <mergeCell ref="DM54:DM56"/>
    <mergeCell ref="DL57:DL59"/>
    <mergeCell ref="DM57:DM59"/>
    <mergeCell ref="DK54:DK62"/>
    <mergeCell ref="DK66:DK68"/>
    <mergeCell ref="DK69:DK71"/>
    <mergeCell ref="DK72:DK74"/>
    <mergeCell ref="DM33:DM35"/>
    <mergeCell ref="DL36:DL38"/>
    <mergeCell ref="DM36:DM38"/>
    <mergeCell ref="DL39:DL41"/>
    <mergeCell ref="DM39:DM41"/>
    <mergeCell ref="DL42:DL44"/>
    <mergeCell ref="DM42:DM44"/>
    <mergeCell ref="DL45:DL47"/>
    <mergeCell ref="DM45:DM47"/>
    <mergeCell ref="DL90:DL92"/>
    <mergeCell ref="DM90:DM92"/>
    <mergeCell ref="DL93:DL95"/>
    <mergeCell ref="DM93:DM95"/>
    <mergeCell ref="DL96:DL98"/>
    <mergeCell ref="DM96:DM98"/>
    <mergeCell ref="DL99:DL104"/>
    <mergeCell ref="DM99:DM104"/>
    <mergeCell ref="CQ48:CQ50"/>
    <mergeCell ref="DA54:DA62"/>
    <mergeCell ref="DA66:DA74"/>
    <mergeCell ref="DL75:DL77"/>
    <mergeCell ref="DM75:DM77"/>
    <mergeCell ref="DL78:DL80"/>
    <mergeCell ref="DM78:DM80"/>
    <mergeCell ref="DL81:DL83"/>
    <mergeCell ref="DM81:DM83"/>
    <mergeCell ref="DL84:DL86"/>
    <mergeCell ref="DM84:DM86"/>
    <mergeCell ref="DL87:DL89"/>
    <mergeCell ref="DM87:DM89"/>
    <mergeCell ref="DL60:DL62"/>
    <mergeCell ref="DM60:DM62"/>
    <mergeCell ref="DL63:DL65"/>
    <mergeCell ref="DM63:DM65"/>
    <mergeCell ref="DL66:DL68"/>
    <mergeCell ref="DM66:DM68"/>
    <mergeCell ref="DL69:DL71"/>
    <mergeCell ref="DM69:DM71"/>
    <mergeCell ref="DL72:DL74"/>
    <mergeCell ref="DM72:DM74"/>
    <mergeCell ref="DK78:DK86"/>
    <mergeCell ref="AD99:AD104"/>
    <mergeCell ref="AE99:AE104"/>
    <mergeCell ref="AQ96:AQ98"/>
    <mergeCell ref="AR96:AR98"/>
    <mergeCell ref="AQ99:AQ104"/>
    <mergeCell ref="AR99:AR104"/>
    <mergeCell ref="BD90:BD92"/>
    <mergeCell ref="BE90:BE92"/>
    <mergeCell ref="BD93:BD95"/>
    <mergeCell ref="BE93:BE95"/>
    <mergeCell ref="BD96:BD98"/>
    <mergeCell ref="BE96:BE98"/>
    <mergeCell ref="BD99:BD104"/>
    <mergeCell ref="BE99:BE104"/>
    <mergeCell ref="AD90:AD92"/>
    <mergeCell ref="AD93:AD95"/>
    <mergeCell ref="AE90:AE92"/>
    <mergeCell ref="AE93:AE95"/>
    <mergeCell ref="AQ90:AQ92"/>
    <mergeCell ref="AR90:AR92"/>
    <mergeCell ref="AQ93:AQ95"/>
    <mergeCell ref="AR93:AR95"/>
    <mergeCell ref="AD96:AD98"/>
    <mergeCell ref="AE96:AE98"/>
    <mergeCell ref="AG93:AG95"/>
    <mergeCell ref="AH93:AH95"/>
    <mergeCell ref="AJ93:AJ95"/>
    <mergeCell ref="AK93:AK95"/>
    <mergeCell ref="AG96:AG98"/>
    <mergeCell ref="AH96:AH98"/>
    <mergeCell ref="AJ96:AJ98"/>
    <mergeCell ref="AK96:AK98"/>
    <mergeCell ref="BX90:BX92"/>
    <mergeCell ref="BY90:BY92"/>
    <mergeCell ref="BX93:BX95"/>
    <mergeCell ref="BY93:BY95"/>
    <mergeCell ref="BX96:BX98"/>
    <mergeCell ref="BY96:BY98"/>
    <mergeCell ref="BX99:BX104"/>
    <mergeCell ref="BY99:BY104"/>
    <mergeCell ref="CH90:CH92"/>
    <mergeCell ref="CH93:CH95"/>
    <mergeCell ref="CH96:CH98"/>
    <mergeCell ref="CA96:CA98"/>
    <mergeCell ref="CB96:CB98"/>
    <mergeCell ref="CD96:CD98"/>
    <mergeCell ref="CE96:CE98"/>
    <mergeCell ref="CA99:CA104"/>
    <mergeCell ref="CB99:CB104"/>
    <mergeCell ref="CD99:CD104"/>
    <mergeCell ref="CE99:CE104"/>
    <mergeCell ref="CA93:CA95"/>
    <mergeCell ref="CB93:CB95"/>
    <mergeCell ref="CD93:CD95"/>
    <mergeCell ref="CE93:CE95"/>
    <mergeCell ref="CI96:CI98"/>
    <mergeCell ref="CH99:CH104"/>
    <mergeCell ref="CI99:CI104"/>
    <mergeCell ref="CR90:CR92"/>
    <mergeCell ref="CS90:CS92"/>
    <mergeCell ref="CR93:CR95"/>
    <mergeCell ref="CS93:CS95"/>
    <mergeCell ref="CR96:CR98"/>
    <mergeCell ref="CS96:CS98"/>
    <mergeCell ref="CR99:CR104"/>
    <mergeCell ref="CS99:CS104"/>
    <mergeCell ref="CI90:CI92"/>
    <mergeCell ref="CI93:CI95"/>
    <mergeCell ref="CK96:CK98"/>
    <mergeCell ref="CL96:CL98"/>
    <mergeCell ref="CN96:CN98"/>
    <mergeCell ref="CO96:CO98"/>
    <mergeCell ref="CK99:CK104"/>
    <mergeCell ref="CL99:CL104"/>
    <mergeCell ref="CN99:CN104"/>
    <mergeCell ref="CO99:CO104"/>
    <mergeCell ref="CK93:CK95"/>
    <mergeCell ref="CL93:CL95"/>
    <mergeCell ref="CN93:CN95"/>
    <mergeCell ref="CO93:CO95"/>
    <mergeCell ref="CQ78:CQ86"/>
    <mergeCell ref="DA78:DA86"/>
    <mergeCell ref="BW66:BW74"/>
    <mergeCell ref="CG54:CG62"/>
    <mergeCell ref="CG78:CG86"/>
    <mergeCell ref="DB81:DB83"/>
    <mergeCell ref="DC81:DC83"/>
    <mergeCell ref="DB84:DB86"/>
    <mergeCell ref="DC84:DC86"/>
    <mergeCell ref="CR78:CR80"/>
    <mergeCell ref="CR81:CR83"/>
    <mergeCell ref="CR84:CR86"/>
    <mergeCell ref="CH63:CH65"/>
    <mergeCell ref="DB69:DB71"/>
    <mergeCell ref="DC69:DC71"/>
    <mergeCell ref="DB72:DB74"/>
    <mergeCell ref="DC72:DC74"/>
    <mergeCell ref="DB75:DB77"/>
    <mergeCell ref="DC75:DC77"/>
    <mergeCell ref="DB78:DB80"/>
    <mergeCell ref="DC78:DC80"/>
    <mergeCell ref="CD69:CD71"/>
    <mergeCell ref="CE69:CE71"/>
    <mergeCell ref="CA72:CA74"/>
    <mergeCell ref="CB72:CB74"/>
    <mergeCell ref="CD72:CD74"/>
    <mergeCell ref="CE72:CE74"/>
    <mergeCell ref="CA75:CA77"/>
    <mergeCell ref="CB75:CB77"/>
    <mergeCell ref="CD75:CD77"/>
    <mergeCell ref="CE75:CE77"/>
    <mergeCell ref="CD60:CD62"/>
    <mergeCell ref="DV39:DV41"/>
    <mergeCell ref="DW39:DW41"/>
    <mergeCell ref="DV42:DV44"/>
    <mergeCell ref="DW42:DW44"/>
    <mergeCell ref="DV45:DV47"/>
    <mergeCell ref="DW45:DW47"/>
    <mergeCell ref="DV18:DV20"/>
    <mergeCell ref="DW18:DW20"/>
    <mergeCell ref="DV21:DV23"/>
    <mergeCell ref="DW21:DW23"/>
    <mergeCell ref="DV24:DV26"/>
    <mergeCell ref="DW24:DW26"/>
    <mergeCell ref="DV27:DV29"/>
    <mergeCell ref="DW27:DW29"/>
    <mergeCell ref="DV30:DV32"/>
    <mergeCell ref="DW30:DW32"/>
    <mergeCell ref="DT2:DW2"/>
    <mergeCell ref="DV6:DV8"/>
    <mergeCell ref="DW6:DW8"/>
    <mergeCell ref="DV9:DV11"/>
    <mergeCell ref="DW9:DW11"/>
    <mergeCell ref="DV12:DV14"/>
    <mergeCell ref="DW12:DW14"/>
    <mergeCell ref="DV15:DV17"/>
    <mergeCell ref="DW15:DW17"/>
    <mergeCell ref="DV96:DV98"/>
    <mergeCell ref="DW96:DW98"/>
    <mergeCell ref="DV99:DV104"/>
    <mergeCell ref="DW99:DW104"/>
    <mergeCell ref="DV75:DV77"/>
    <mergeCell ref="DW75:DW77"/>
    <mergeCell ref="DV78:DV80"/>
    <mergeCell ref="DW78:DW80"/>
    <mergeCell ref="DV81:DV83"/>
    <mergeCell ref="DW81:DW83"/>
    <mergeCell ref="DV84:DV86"/>
    <mergeCell ref="DW84:DW86"/>
    <mergeCell ref="DV63:DV65"/>
    <mergeCell ref="DW63:DW65"/>
    <mergeCell ref="DV66:DV68"/>
    <mergeCell ref="DW66:DW68"/>
    <mergeCell ref="DV69:DV71"/>
    <mergeCell ref="DW69:DW71"/>
    <mergeCell ref="DV72:DV74"/>
    <mergeCell ref="DW72:DW74"/>
    <mergeCell ref="G9:G11"/>
    <mergeCell ref="H9:H11"/>
    <mergeCell ref="J9:J11"/>
    <mergeCell ref="K9:K11"/>
    <mergeCell ref="G12:G14"/>
    <mergeCell ref="H12:H14"/>
    <mergeCell ref="J12:J14"/>
    <mergeCell ref="K12:K14"/>
    <mergeCell ref="DV87:DV89"/>
    <mergeCell ref="DW87:DW89"/>
    <mergeCell ref="DV90:DV92"/>
    <mergeCell ref="DW90:DW92"/>
    <mergeCell ref="DV93:DV95"/>
    <mergeCell ref="DW93:DW95"/>
    <mergeCell ref="DV48:DV50"/>
    <mergeCell ref="DW48:DW50"/>
    <mergeCell ref="DV51:DV53"/>
    <mergeCell ref="DW51:DW53"/>
    <mergeCell ref="DV54:DV56"/>
    <mergeCell ref="DW54:DW56"/>
    <mergeCell ref="DV57:DV59"/>
    <mergeCell ref="DW57:DW59"/>
    <mergeCell ref="DV60:DV62"/>
    <mergeCell ref="DW60:DW62"/>
    <mergeCell ref="DV33:DV35"/>
    <mergeCell ref="DW33:DW35"/>
    <mergeCell ref="DV36:DV38"/>
    <mergeCell ref="DW36:DW38"/>
    <mergeCell ref="G24:G26"/>
    <mergeCell ref="H24:H26"/>
    <mergeCell ref="J24:J26"/>
    <mergeCell ref="G30:G32"/>
    <mergeCell ref="H30:H32"/>
    <mergeCell ref="J30:J32"/>
    <mergeCell ref="K30:K32"/>
    <mergeCell ref="G15:G17"/>
    <mergeCell ref="H15:H17"/>
    <mergeCell ref="J15:J17"/>
    <mergeCell ref="K15:K17"/>
    <mergeCell ref="G18:G20"/>
    <mergeCell ref="H18:H20"/>
    <mergeCell ref="J18:J20"/>
    <mergeCell ref="K18:K20"/>
    <mergeCell ref="G21:G23"/>
    <mergeCell ref="H21:H23"/>
    <mergeCell ref="J21:J23"/>
    <mergeCell ref="K21:K23"/>
    <mergeCell ref="G42:G44"/>
    <mergeCell ref="H42:H44"/>
    <mergeCell ref="J42:J44"/>
    <mergeCell ref="K42:K44"/>
    <mergeCell ref="G33:G35"/>
    <mergeCell ref="H33:H35"/>
    <mergeCell ref="J33:J35"/>
    <mergeCell ref="K33:K35"/>
    <mergeCell ref="G36:G38"/>
    <mergeCell ref="H36:H38"/>
    <mergeCell ref="J36:J38"/>
    <mergeCell ref="K36:K38"/>
    <mergeCell ref="G39:G41"/>
    <mergeCell ref="H39:H41"/>
    <mergeCell ref="J39:J41"/>
    <mergeCell ref="K39:K41"/>
    <mergeCell ref="K72:K74"/>
    <mergeCell ref="G75:G77"/>
    <mergeCell ref="H75:H77"/>
    <mergeCell ref="J75:J77"/>
    <mergeCell ref="K75:K77"/>
    <mergeCell ref="J63:J65"/>
    <mergeCell ref="K63:K65"/>
    <mergeCell ref="G66:G68"/>
    <mergeCell ref="H66:H68"/>
    <mergeCell ref="J66:J68"/>
    <mergeCell ref="K66:K68"/>
    <mergeCell ref="G51:G53"/>
    <mergeCell ref="H51:H53"/>
    <mergeCell ref="J51:J53"/>
    <mergeCell ref="K51:K53"/>
    <mergeCell ref="G54:G56"/>
    <mergeCell ref="H54:H56"/>
    <mergeCell ref="J54:J56"/>
    <mergeCell ref="K54:K56"/>
    <mergeCell ref="G57:G59"/>
    <mergeCell ref="H57:H59"/>
    <mergeCell ref="J57:J59"/>
    <mergeCell ref="K57:K59"/>
    <mergeCell ref="U45:U47"/>
    <mergeCell ref="G87:G89"/>
    <mergeCell ref="H87:H89"/>
    <mergeCell ref="J87:J89"/>
    <mergeCell ref="K87:K89"/>
    <mergeCell ref="G90:G92"/>
    <mergeCell ref="H90:H92"/>
    <mergeCell ref="J90:J92"/>
    <mergeCell ref="K90:K92"/>
    <mergeCell ref="G93:G95"/>
    <mergeCell ref="H93:H95"/>
    <mergeCell ref="J93:J95"/>
    <mergeCell ref="K93:K95"/>
    <mergeCell ref="G78:G80"/>
    <mergeCell ref="H78:H80"/>
    <mergeCell ref="J78:J80"/>
    <mergeCell ref="K78:K80"/>
    <mergeCell ref="G81:G83"/>
    <mergeCell ref="H81:H83"/>
    <mergeCell ref="J81:J83"/>
    <mergeCell ref="K81:K83"/>
    <mergeCell ref="G84:G86"/>
    <mergeCell ref="H84:H86"/>
    <mergeCell ref="J84:J86"/>
    <mergeCell ref="K84:K86"/>
    <mergeCell ref="G69:G71"/>
    <mergeCell ref="H69:H71"/>
    <mergeCell ref="J69:J71"/>
    <mergeCell ref="K69:K71"/>
    <mergeCell ref="G72:G74"/>
    <mergeCell ref="H72:H74"/>
    <mergeCell ref="J72:J74"/>
    <mergeCell ref="X6:X8"/>
    <mergeCell ref="W9:W11"/>
    <mergeCell ref="X9:X11"/>
    <mergeCell ref="W12:W14"/>
    <mergeCell ref="X12:X14"/>
    <mergeCell ref="W15:W17"/>
    <mergeCell ref="X15:X17"/>
    <mergeCell ref="W18:W20"/>
    <mergeCell ref="X18:X20"/>
    <mergeCell ref="G96:G98"/>
    <mergeCell ref="H96:H98"/>
    <mergeCell ref="J96:J98"/>
    <mergeCell ref="K96:K98"/>
    <mergeCell ref="G99:G104"/>
    <mergeCell ref="H99:H104"/>
    <mergeCell ref="J99:J104"/>
    <mergeCell ref="K99:K104"/>
    <mergeCell ref="W6:W8"/>
    <mergeCell ref="W21:W23"/>
    <mergeCell ref="W36:W38"/>
    <mergeCell ref="W51:W53"/>
    <mergeCell ref="W66:W68"/>
    <mergeCell ref="W81:W83"/>
    <mergeCell ref="W96:W98"/>
    <mergeCell ref="U33:U35"/>
    <mergeCell ref="T36:T38"/>
    <mergeCell ref="U36:U38"/>
    <mergeCell ref="T39:T41"/>
    <mergeCell ref="U39:U41"/>
    <mergeCell ref="T42:T44"/>
    <mergeCell ref="U42:U44"/>
    <mergeCell ref="T45:T47"/>
    <mergeCell ref="X36:X38"/>
    <mergeCell ref="W39:W41"/>
    <mergeCell ref="X39:X41"/>
    <mergeCell ref="W42:W44"/>
    <mergeCell ref="X42:X44"/>
    <mergeCell ref="W45:W47"/>
    <mergeCell ref="X45:X47"/>
    <mergeCell ref="W48:W50"/>
    <mergeCell ref="X48:X50"/>
    <mergeCell ref="X21:X23"/>
    <mergeCell ref="W24:W26"/>
    <mergeCell ref="X24:X26"/>
    <mergeCell ref="W27:W29"/>
    <mergeCell ref="X27:X29"/>
    <mergeCell ref="W30:W32"/>
    <mergeCell ref="X30:X32"/>
    <mergeCell ref="W33:W35"/>
    <mergeCell ref="X33:X35"/>
    <mergeCell ref="X93:X95"/>
    <mergeCell ref="X66:X68"/>
    <mergeCell ref="W69:W71"/>
    <mergeCell ref="X69:X71"/>
    <mergeCell ref="W72:W74"/>
    <mergeCell ref="X72:X74"/>
    <mergeCell ref="W75:W77"/>
    <mergeCell ref="X75:X77"/>
    <mergeCell ref="W78:W80"/>
    <mergeCell ref="X78:X80"/>
    <mergeCell ref="X51:X53"/>
    <mergeCell ref="W54:W56"/>
    <mergeCell ref="X54:X56"/>
    <mergeCell ref="W57:W59"/>
    <mergeCell ref="X57:X59"/>
    <mergeCell ref="W60:W62"/>
    <mergeCell ref="X60:X62"/>
    <mergeCell ref="W63:W65"/>
    <mergeCell ref="X63:X65"/>
    <mergeCell ref="X96:X98"/>
    <mergeCell ref="W99:W104"/>
    <mergeCell ref="X99:X104"/>
    <mergeCell ref="B108:F108"/>
    <mergeCell ref="B121:C121"/>
    <mergeCell ref="T6:T8"/>
    <mergeCell ref="U6:U8"/>
    <mergeCell ref="T9:T11"/>
    <mergeCell ref="U9:U11"/>
    <mergeCell ref="T12:T14"/>
    <mergeCell ref="U12:U14"/>
    <mergeCell ref="T15:T17"/>
    <mergeCell ref="U15:U17"/>
    <mergeCell ref="T18:T20"/>
    <mergeCell ref="U18:U20"/>
    <mergeCell ref="T21:T23"/>
    <mergeCell ref="U21:U23"/>
    <mergeCell ref="T24:T26"/>
    <mergeCell ref="U24:U26"/>
    <mergeCell ref="T27:T29"/>
    <mergeCell ref="U27:U29"/>
    <mergeCell ref="T30:T32"/>
    <mergeCell ref="U30:U32"/>
    <mergeCell ref="T33:T35"/>
    <mergeCell ref="X81:X83"/>
    <mergeCell ref="W84:W86"/>
    <mergeCell ref="X84:X86"/>
    <mergeCell ref="W87:W89"/>
    <mergeCell ref="X87:X89"/>
    <mergeCell ref="W90:W92"/>
    <mergeCell ref="X90:X92"/>
    <mergeCell ref="W93:W95"/>
    <mergeCell ref="U90:U92"/>
    <mergeCell ref="T63:T65"/>
    <mergeCell ref="U63:U65"/>
    <mergeCell ref="T66:T68"/>
    <mergeCell ref="U66:U68"/>
    <mergeCell ref="T69:T71"/>
    <mergeCell ref="U69:U71"/>
    <mergeCell ref="T72:T74"/>
    <mergeCell ref="U72:U74"/>
    <mergeCell ref="T75:T77"/>
    <mergeCell ref="U75:U77"/>
    <mergeCell ref="T48:T50"/>
    <mergeCell ref="U48:U50"/>
    <mergeCell ref="T51:T53"/>
    <mergeCell ref="U51:U53"/>
    <mergeCell ref="T54:T56"/>
    <mergeCell ref="U54:U56"/>
    <mergeCell ref="T57:T59"/>
    <mergeCell ref="U57:U59"/>
    <mergeCell ref="T60:T62"/>
    <mergeCell ref="U60:U62"/>
    <mergeCell ref="T93:T95"/>
    <mergeCell ref="U93:U95"/>
    <mergeCell ref="T96:T98"/>
    <mergeCell ref="U96:U98"/>
    <mergeCell ref="T99:T104"/>
    <mergeCell ref="U99:U104"/>
    <mergeCell ref="AG6:AG8"/>
    <mergeCell ref="AH6:AH8"/>
    <mergeCell ref="AJ6:AJ8"/>
    <mergeCell ref="AG15:AG17"/>
    <mergeCell ref="AH15:AH17"/>
    <mergeCell ref="AJ15:AJ17"/>
    <mergeCell ref="AG24:AG26"/>
    <mergeCell ref="AH24:AH26"/>
    <mergeCell ref="AJ24:AJ26"/>
    <mergeCell ref="AG33:AG35"/>
    <mergeCell ref="AH33:AH35"/>
    <mergeCell ref="AJ33:AJ35"/>
    <mergeCell ref="AG42:AG44"/>
    <mergeCell ref="AH42:AH44"/>
    <mergeCell ref="AJ42:AJ44"/>
    <mergeCell ref="AG51:AG53"/>
    <mergeCell ref="AH51:AH53"/>
    <mergeCell ref="T78:T80"/>
    <mergeCell ref="U78:U80"/>
    <mergeCell ref="T81:T83"/>
    <mergeCell ref="U81:U83"/>
    <mergeCell ref="T84:T86"/>
    <mergeCell ref="U84:U86"/>
    <mergeCell ref="T87:T89"/>
    <mergeCell ref="U87:U89"/>
    <mergeCell ref="T90:T92"/>
    <mergeCell ref="AK15:AK17"/>
    <mergeCell ref="AG18:AG20"/>
    <mergeCell ref="AH18:AH20"/>
    <mergeCell ref="AJ18:AJ20"/>
    <mergeCell ref="AK18:AK20"/>
    <mergeCell ref="AG21:AG23"/>
    <mergeCell ref="AH21:AH23"/>
    <mergeCell ref="AJ21:AJ23"/>
    <mergeCell ref="AK21:AK23"/>
    <mergeCell ref="AK6:AK8"/>
    <mergeCell ref="AG9:AG11"/>
    <mergeCell ref="AH9:AH11"/>
    <mergeCell ref="AJ9:AJ11"/>
    <mergeCell ref="AK9:AK11"/>
    <mergeCell ref="AG12:AG14"/>
    <mergeCell ref="AH12:AH14"/>
    <mergeCell ref="AJ12:AJ14"/>
    <mergeCell ref="AK12:AK14"/>
    <mergeCell ref="AK24:AK26"/>
    <mergeCell ref="AG27:AG29"/>
    <mergeCell ref="AH27:AH29"/>
    <mergeCell ref="AJ27:AJ29"/>
    <mergeCell ref="AK27:AK29"/>
    <mergeCell ref="AG30:AG32"/>
    <mergeCell ref="AH30:AH32"/>
    <mergeCell ref="AJ30:AJ32"/>
    <mergeCell ref="AK30:AK32"/>
    <mergeCell ref="AJ84:AJ86"/>
    <mergeCell ref="AK84:AK86"/>
    <mergeCell ref="AG69:AG71"/>
    <mergeCell ref="AH69:AH71"/>
    <mergeCell ref="AJ69:AJ71"/>
    <mergeCell ref="AK69:AK71"/>
    <mergeCell ref="AG72:AG74"/>
    <mergeCell ref="AH72:AH74"/>
    <mergeCell ref="AJ72:AJ74"/>
    <mergeCell ref="AK72:AK74"/>
    <mergeCell ref="AG75:AG77"/>
    <mergeCell ref="AH75:AH77"/>
    <mergeCell ref="AJ75:AJ77"/>
    <mergeCell ref="AK75:AK77"/>
    <mergeCell ref="AK33:AK35"/>
    <mergeCell ref="AG36:AG38"/>
    <mergeCell ref="AH36:AH38"/>
    <mergeCell ref="AJ36:AJ38"/>
    <mergeCell ref="AK36:AK38"/>
    <mergeCell ref="AG39:AG41"/>
    <mergeCell ref="AH39:AH41"/>
    <mergeCell ref="AJ39:AJ41"/>
    <mergeCell ref="AK39:AK41"/>
    <mergeCell ref="AK60:AK62"/>
    <mergeCell ref="AG63:AG65"/>
    <mergeCell ref="AH63:AH65"/>
    <mergeCell ref="AJ63:AJ65"/>
    <mergeCell ref="AK63:AK65"/>
    <mergeCell ref="AK51:AK53"/>
    <mergeCell ref="AG99:AG104"/>
    <mergeCell ref="AH99:AH104"/>
    <mergeCell ref="AJ99:AJ104"/>
    <mergeCell ref="AK99:AK104"/>
    <mergeCell ref="AJ54:AJ56"/>
    <mergeCell ref="AK54:AK56"/>
    <mergeCell ref="AG57:AG59"/>
    <mergeCell ref="AH57:AH59"/>
    <mergeCell ref="AJ57:AJ59"/>
    <mergeCell ref="AK57:AK59"/>
    <mergeCell ref="AJ51:AJ53"/>
    <mergeCell ref="AT75:AT77"/>
    <mergeCell ref="AT78:AT80"/>
    <mergeCell ref="AT81:AT83"/>
    <mergeCell ref="AT84:AT86"/>
    <mergeCell ref="AT93:AT95"/>
    <mergeCell ref="AG87:AG89"/>
    <mergeCell ref="AH87:AH89"/>
    <mergeCell ref="AJ87:AJ89"/>
    <mergeCell ref="AK87:AK89"/>
    <mergeCell ref="AG90:AG92"/>
    <mergeCell ref="AH90:AH92"/>
    <mergeCell ref="AJ90:AJ92"/>
    <mergeCell ref="AK90:AK92"/>
    <mergeCell ref="AJ81:AJ83"/>
    <mergeCell ref="AK81:AK83"/>
    <mergeCell ref="AG84:AG86"/>
    <mergeCell ref="AH84:AH86"/>
    <mergeCell ref="AQ87:AQ89"/>
    <mergeCell ref="AR87:AR89"/>
    <mergeCell ref="AQ84:AQ86"/>
    <mergeCell ref="AU15:AU17"/>
    <mergeCell ref="AW15:AW17"/>
    <mergeCell ref="AX15:AX17"/>
    <mergeCell ref="AT18:AT20"/>
    <mergeCell ref="AU18:AU20"/>
    <mergeCell ref="AW18:AW20"/>
    <mergeCell ref="AX18:AX20"/>
    <mergeCell ref="AT21:AT23"/>
    <mergeCell ref="AU21:AU23"/>
    <mergeCell ref="AW21:AW23"/>
    <mergeCell ref="AX21:AX23"/>
    <mergeCell ref="AU6:AU8"/>
    <mergeCell ref="AW6:AW8"/>
    <mergeCell ref="AX6:AX8"/>
    <mergeCell ref="AT9:AT11"/>
    <mergeCell ref="AU9:AU11"/>
    <mergeCell ref="AW9:AW11"/>
    <mergeCell ref="AX9:AX11"/>
    <mergeCell ref="AT12:AT14"/>
    <mergeCell ref="AU12:AU14"/>
    <mergeCell ref="AW12:AW14"/>
    <mergeCell ref="AX12:AX14"/>
    <mergeCell ref="AT6:AT8"/>
    <mergeCell ref="AT15:AT17"/>
    <mergeCell ref="AU33:AU35"/>
    <mergeCell ref="AW33:AW35"/>
    <mergeCell ref="AX33:AX35"/>
    <mergeCell ref="AT36:AT38"/>
    <mergeCell ref="AU36:AU38"/>
    <mergeCell ref="AW36:AW38"/>
    <mergeCell ref="AX36:AX38"/>
    <mergeCell ref="AT39:AT41"/>
    <mergeCell ref="AU39:AU41"/>
    <mergeCell ref="AW39:AW41"/>
    <mergeCell ref="AX39:AX41"/>
    <mergeCell ref="AU24:AU26"/>
    <mergeCell ref="AW24:AW26"/>
    <mergeCell ref="AX24:AX26"/>
    <mergeCell ref="AT27:AT29"/>
    <mergeCell ref="AU27:AU29"/>
    <mergeCell ref="AW27:AW29"/>
    <mergeCell ref="AX27:AX29"/>
    <mergeCell ref="AT30:AT32"/>
    <mergeCell ref="AU30:AU32"/>
    <mergeCell ref="AW30:AW32"/>
    <mergeCell ref="AX30:AX32"/>
    <mergeCell ref="AT24:AT26"/>
    <mergeCell ref="AT33:AT35"/>
    <mergeCell ref="AU66:AU68"/>
    <mergeCell ref="AW66:AW68"/>
    <mergeCell ref="AX66:AX68"/>
    <mergeCell ref="AT69:AT71"/>
    <mergeCell ref="AU69:AU71"/>
    <mergeCell ref="AW69:AW71"/>
    <mergeCell ref="AX69:AX71"/>
    <mergeCell ref="AT72:AT74"/>
    <mergeCell ref="AU72:AU74"/>
    <mergeCell ref="AW72:AW74"/>
    <mergeCell ref="AX72:AX74"/>
    <mergeCell ref="AU42:AU44"/>
    <mergeCell ref="AW42:AW44"/>
    <mergeCell ref="AX42:AX44"/>
    <mergeCell ref="AT45:AT47"/>
    <mergeCell ref="AU45:AU47"/>
    <mergeCell ref="AW45:AW47"/>
    <mergeCell ref="AX45:AX47"/>
    <mergeCell ref="AT48:AT50"/>
    <mergeCell ref="AU48:AU50"/>
    <mergeCell ref="AW48:AW50"/>
    <mergeCell ref="AX48:AX50"/>
    <mergeCell ref="AX63:AX65"/>
    <mergeCell ref="AT42:AT44"/>
    <mergeCell ref="AT51:AT53"/>
    <mergeCell ref="AT54:AT56"/>
    <mergeCell ref="AT57:AT59"/>
    <mergeCell ref="AT60:AT62"/>
    <mergeCell ref="AT63:AT65"/>
    <mergeCell ref="AT66:AT68"/>
    <mergeCell ref="AU93:AU95"/>
    <mergeCell ref="AW93:AW95"/>
    <mergeCell ref="AX93:AX95"/>
    <mergeCell ref="AT96:AT98"/>
    <mergeCell ref="AU96:AU98"/>
    <mergeCell ref="AW96:AW98"/>
    <mergeCell ref="AX96:AX98"/>
    <mergeCell ref="AT99:AT104"/>
    <mergeCell ref="AU99:AU104"/>
    <mergeCell ref="AW99:AW104"/>
    <mergeCell ref="AX99:AX104"/>
    <mergeCell ref="AU84:AU86"/>
    <mergeCell ref="AW84:AW86"/>
    <mergeCell ref="AX84:AX86"/>
    <mergeCell ref="AT87:AT89"/>
    <mergeCell ref="AU87:AU89"/>
    <mergeCell ref="AW87:AW89"/>
    <mergeCell ref="AX87:AX89"/>
    <mergeCell ref="AT90:AT92"/>
    <mergeCell ref="AU90:AU92"/>
    <mergeCell ref="AW90:AW92"/>
    <mergeCell ref="AX90:AX92"/>
    <mergeCell ref="BK21:BK23"/>
    <mergeCell ref="BG6:BG8"/>
    <mergeCell ref="BH6:BH8"/>
    <mergeCell ref="BJ6:BJ8"/>
    <mergeCell ref="BK6:BK8"/>
    <mergeCell ref="BG9:BG11"/>
    <mergeCell ref="BH9:BH11"/>
    <mergeCell ref="BJ9:BJ11"/>
    <mergeCell ref="BK9:BK11"/>
    <mergeCell ref="BG12:BG14"/>
    <mergeCell ref="BH12:BH14"/>
    <mergeCell ref="BJ12:BJ14"/>
    <mergeCell ref="BK12:BK14"/>
    <mergeCell ref="BG33:BG35"/>
    <mergeCell ref="BH33:BH35"/>
    <mergeCell ref="BJ33:BJ35"/>
    <mergeCell ref="BK33:BK35"/>
    <mergeCell ref="BG36:BG38"/>
    <mergeCell ref="BH36:BH38"/>
    <mergeCell ref="BJ36:BJ38"/>
    <mergeCell ref="BK36:BK38"/>
    <mergeCell ref="BG39:BG41"/>
    <mergeCell ref="BH39:BH41"/>
    <mergeCell ref="BJ39:BJ41"/>
    <mergeCell ref="BK39:BK41"/>
    <mergeCell ref="BG24:BG26"/>
    <mergeCell ref="BH24:BH26"/>
    <mergeCell ref="BJ24:BJ26"/>
    <mergeCell ref="BK24:BK26"/>
    <mergeCell ref="BG27:BG29"/>
    <mergeCell ref="BH27:BH29"/>
    <mergeCell ref="BJ27:BJ29"/>
    <mergeCell ref="BK27:BK29"/>
    <mergeCell ref="BG30:BG32"/>
    <mergeCell ref="BH30:BH32"/>
    <mergeCell ref="BJ30:BJ32"/>
    <mergeCell ref="BK30:BK32"/>
    <mergeCell ref="BG54:BG56"/>
    <mergeCell ref="BH54:BH56"/>
    <mergeCell ref="BJ54:BJ56"/>
    <mergeCell ref="BK54:BK56"/>
    <mergeCell ref="BG57:BG59"/>
    <mergeCell ref="BH57:BH59"/>
    <mergeCell ref="BJ57:BJ59"/>
    <mergeCell ref="BK57:BK59"/>
    <mergeCell ref="BG42:BG44"/>
    <mergeCell ref="BH42:BH44"/>
    <mergeCell ref="BJ42:BJ44"/>
    <mergeCell ref="BK42:BK44"/>
    <mergeCell ref="BG45:BG47"/>
    <mergeCell ref="BH45:BH47"/>
    <mergeCell ref="BJ45:BJ47"/>
    <mergeCell ref="BK45:BK47"/>
    <mergeCell ref="BG48:BG50"/>
    <mergeCell ref="BH48:BH50"/>
    <mergeCell ref="BJ48:BJ50"/>
    <mergeCell ref="BK48:BK50"/>
    <mergeCell ref="BG69:BG71"/>
    <mergeCell ref="BH69:BH71"/>
    <mergeCell ref="BJ69:BJ71"/>
    <mergeCell ref="BK69:BK71"/>
    <mergeCell ref="BG72:BG74"/>
    <mergeCell ref="BH72:BH74"/>
    <mergeCell ref="BJ72:BJ74"/>
    <mergeCell ref="BK72:BK74"/>
    <mergeCell ref="BG75:BG77"/>
    <mergeCell ref="BH75:BH77"/>
    <mergeCell ref="BJ75:BJ77"/>
    <mergeCell ref="BK75:BK77"/>
    <mergeCell ref="BG60:BG62"/>
    <mergeCell ref="BH60:BH62"/>
    <mergeCell ref="BJ60:BJ62"/>
    <mergeCell ref="BK60:BK62"/>
    <mergeCell ref="BG63:BG65"/>
    <mergeCell ref="BH63:BH65"/>
    <mergeCell ref="BJ63:BJ65"/>
    <mergeCell ref="BK63:BK65"/>
    <mergeCell ref="BG66:BG68"/>
    <mergeCell ref="BH66:BH68"/>
    <mergeCell ref="BJ66:BJ68"/>
    <mergeCell ref="BK66:BK68"/>
    <mergeCell ref="BJ87:BJ89"/>
    <mergeCell ref="BK87:BK89"/>
    <mergeCell ref="BG90:BG92"/>
    <mergeCell ref="BH90:BH92"/>
    <mergeCell ref="BJ90:BJ92"/>
    <mergeCell ref="BK90:BK92"/>
    <mergeCell ref="BG93:BG95"/>
    <mergeCell ref="BH93:BH95"/>
    <mergeCell ref="BJ93:BJ95"/>
    <mergeCell ref="BK93:BK95"/>
    <mergeCell ref="BG78:BG80"/>
    <mergeCell ref="BH78:BH80"/>
    <mergeCell ref="BJ78:BJ80"/>
    <mergeCell ref="BK78:BK80"/>
    <mergeCell ref="BG81:BG83"/>
    <mergeCell ref="BH81:BH83"/>
    <mergeCell ref="BJ81:BJ83"/>
    <mergeCell ref="BK81:BK83"/>
    <mergeCell ref="BG84:BG86"/>
    <mergeCell ref="BH84:BH86"/>
    <mergeCell ref="BJ84:BJ86"/>
    <mergeCell ref="BK84:BK86"/>
    <mergeCell ref="BR6:BR8"/>
    <mergeCell ref="BT6:BT8"/>
    <mergeCell ref="BU6:BU8"/>
    <mergeCell ref="BQ9:BQ11"/>
    <mergeCell ref="BR9:BR11"/>
    <mergeCell ref="BT9:BT11"/>
    <mergeCell ref="BU9:BU11"/>
    <mergeCell ref="BQ12:BQ14"/>
    <mergeCell ref="BR12:BR14"/>
    <mergeCell ref="BT12:BT14"/>
    <mergeCell ref="BU12:BU14"/>
    <mergeCell ref="BG96:BG98"/>
    <mergeCell ref="BH96:BH98"/>
    <mergeCell ref="BJ96:BJ98"/>
    <mergeCell ref="BK96:BK98"/>
    <mergeCell ref="BG99:BG104"/>
    <mergeCell ref="BH99:BH104"/>
    <mergeCell ref="BJ99:BJ104"/>
    <mergeCell ref="BK99:BK104"/>
    <mergeCell ref="BQ6:BQ8"/>
    <mergeCell ref="BQ15:BQ17"/>
    <mergeCell ref="BQ24:BQ26"/>
    <mergeCell ref="BQ33:BQ35"/>
    <mergeCell ref="BQ42:BQ44"/>
    <mergeCell ref="BQ51:BQ53"/>
    <mergeCell ref="BQ60:BQ62"/>
    <mergeCell ref="BQ69:BQ71"/>
    <mergeCell ref="BQ78:BQ80"/>
    <mergeCell ref="BQ87:BQ89"/>
    <mergeCell ref="BQ96:BQ98"/>
    <mergeCell ref="BG87:BG89"/>
    <mergeCell ref="BH87:BH89"/>
    <mergeCell ref="BR24:BR26"/>
    <mergeCell ref="BT24:BT26"/>
    <mergeCell ref="BU24:BU26"/>
    <mergeCell ref="BQ27:BQ29"/>
    <mergeCell ref="BR27:BR29"/>
    <mergeCell ref="BT27:BT29"/>
    <mergeCell ref="BU27:BU29"/>
    <mergeCell ref="BQ30:BQ32"/>
    <mergeCell ref="BR30:BR32"/>
    <mergeCell ref="BT30:BT32"/>
    <mergeCell ref="BU30:BU32"/>
    <mergeCell ref="BR15:BR17"/>
    <mergeCell ref="BT15:BT17"/>
    <mergeCell ref="BU15:BU17"/>
    <mergeCell ref="BQ18:BQ20"/>
    <mergeCell ref="BR18:BR20"/>
    <mergeCell ref="BT18:BT20"/>
    <mergeCell ref="BU18:BU20"/>
    <mergeCell ref="BQ21:BQ23"/>
    <mergeCell ref="BR21:BR23"/>
    <mergeCell ref="BT21:BT23"/>
    <mergeCell ref="BU21:BU23"/>
    <mergeCell ref="BR42:BR44"/>
    <mergeCell ref="BT42:BT44"/>
    <mergeCell ref="BU42:BU44"/>
    <mergeCell ref="BQ45:BQ47"/>
    <mergeCell ref="BR45:BR47"/>
    <mergeCell ref="BT45:BT47"/>
    <mergeCell ref="BU45:BU47"/>
    <mergeCell ref="BQ48:BQ50"/>
    <mergeCell ref="BR48:BR50"/>
    <mergeCell ref="BT48:BT50"/>
    <mergeCell ref="BU48:BU50"/>
    <mergeCell ref="BR33:BR35"/>
    <mergeCell ref="BT33:BT35"/>
    <mergeCell ref="BU33:BU35"/>
    <mergeCell ref="BQ36:BQ38"/>
    <mergeCell ref="BR36:BR38"/>
    <mergeCell ref="BT36:BT38"/>
    <mergeCell ref="BU36:BU38"/>
    <mergeCell ref="BQ39:BQ41"/>
    <mergeCell ref="BR39:BR41"/>
    <mergeCell ref="BT39:BT41"/>
    <mergeCell ref="BU39:BU41"/>
    <mergeCell ref="BR60:BR62"/>
    <mergeCell ref="BT60:BT62"/>
    <mergeCell ref="BU60:BU62"/>
    <mergeCell ref="BQ63:BQ65"/>
    <mergeCell ref="BR63:BR65"/>
    <mergeCell ref="BT63:BT65"/>
    <mergeCell ref="BU63:BU65"/>
    <mergeCell ref="BQ66:BQ68"/>
    <mergeCell ref="BR66:BR68"/>
    <mergeCell ref="BT66:BT68"/>
    <mergeCell ref="BU66:BU68"/>
    <mergeCell ref="BR51:BR53"/>
    <mergeCell ref="BT51:BT53"/>
    <mergeCell ref="BU51:BU53"/>
    <mergeCell ref="BQ54:BQ56"/>
    <mergeCell ref="BR54:BR56"/>
    <mergeCell ref="BT54:BT56"/>
    <mergeCell ref="BU54:BU56"/>
    <mergeCell ref="BQ57:BQ59"/>
    <mergeCell ref="BR57:BR59"/>
    <mergeCell ref="BT57:BT59"/>
    <mergeCell ref="BU57:BU59"/>
    <mergeCell ref="BR93:BR95"/>
    <mergeCell ref="BT93:BT95"/>
    <mergeCell ref="BU93:BU95"/>
    <mergeCell ref="BR78:BR80"/>
    <mergeCell ref="BT78:BT80"/>
    <mergeCell ref="BU78:BU80"/>
    <mergeCell ref="BQ81:BQ83"/>
    <mergeCell ref="BR81:BR83"/>
    <mergeCell ref="BT81:BT83"/>
    <mergeCell ref="BU81:BU83"/>
    <mergeCell ref="BQ84:BQ86"/>
    <mergeCell ref="BR84:BR86"/>
    <mergeCell ref="BT84:BT86"/>
    <mergeCell ref="BU84:BU86"/>
    <mergeCell ref="BR69:BR71"/>
    <mergeCell ref="BT69:BT71"/>
    <mergeCell ref="BU69:BU71"/>
    <mergeCell ref="BQ72:BQ74"/>
    <mergeCell ref="BR72:BR74"/>
    <mergeCell ref="BT72:BT74"/>
    <mergeCell ref="BU72:BU74"/>
    <mergeCell ref="BQ75:BQ77"/>
    <mergeCell ref="BR75:BR77"/>
    <mergeCell ref="BT75:BT77"/>
    <mergeCell ref="BU75:BU77"/>
    <mergeCell ref="BR96:BR98"/>
    <mergeCell ref="BT96:BT98"/>
    <mergeCell ref="BU96:BU98"/>
    <mergeCell ref="BQ99:BQ104"/>
    <mergeCell ref="BR99:BR104"/>
    <mergeCell ref="BT99:BT104"/>
    <mergeCell ref="BU99:BU104"/>
    <mergeCell ref="CA6:CA8"/>
    <mergeCell ref="CB6:CB8"/>
    <mergeCell ref="CA15:CA17"/>
    <mergeCell ref="CB15:CB17"/>
    <mergeCell ref="CA24:CA26"/>
    <mergeCell ref="CB24:CB26"/>
    <mergeCell ref="CA33:CA35"/>
    <mergeCell ref="CB33:CB35"/>
    <mergeCell ref="CA42:CA44"/>
    <mergeCell ref="CB42:CB44"/>
    <mergeCell ref="CA51:CA53"/>
    <mergeCell ref="CB51:CB53"/>
    <mergeCell ref="CA60:CA62"/>
    <mergeCell ref="CB60:CB62"/>
    <mergeCell ref="CA69:CA71"/>
    <mergeCell ref="CB69:CB71"/>
    <mergeCell ref="CA78:CA80"/>
    <mergeCell ref="BR87:BR89"/>
    <mergeCell ref="BT87:BT89"/>
    <mergeCell ref="BU87:BU89"/>
    <mergeCell ref="BQ90:BQ92"/>
    <mergeCell ref="BR90:BR92"/>
    <mergeCell ref="BT90:BT92"/>
    <mergeCell ref="BU90:BU92"/>
    <mergeCell ref="BQ93:BQ95"/>
    <mergeCell ref="CD15:CD17"/>
    <mergeCell ref="CE15:CE17"/>
    <mergeCell ref="CA18:CA20"/>
    <mergeCell ref="CB18:CB20"/>
    <mergeCell ref="CD18:CD20"/>
    <mergeCell ref="CE18:CE20"/>
    <mergeCell ref="CA21:CA23"/>
    <mergeCell ref="CB21:CB23"/>
    <mergeCell ref="CD21:CD23"/>
    <mergeCell ref="CE21:CE23"/>
    <mergeCell ref="CD6:CD8"/>
    <mergeCell ref="CE6:CE8"/>
    <mergeCell ref="CA9:CA11"/>
    <mergeCell ref="CB9:CB11"/>
    <mergeCell ref="CD9:CD11"/>
    <mergeCell ref="CE9:CE11"/>
    <mergeCell ref="CA12:CA14"/>
    <mergeCell ref="CB12:CB14"/>
    <mergeCell ref="CD12:CD14"/>
    <mergeCell ref="CE12:CE14"/>
    <mergeCell ref="CD33:CD35"/>
    <mergeCell ref="CE33:CE35"/>
    <mergeCell ref="CA36:CA38"/>
    <mergeCell ref="CB36:CB38"/>
    <mergeCell ref="CD36:CD38"/>
    <mergeCell ref="CE36:CE38"/>
    <mergeCell ref="CA39:CA41"/>
    <mergeCell ref="CB39:CB41"/>
    <mergeCell ref="CD39:CD41"/>
    <mergeCell ref="CE39:CE41"/>
    <mergeCell ref="CD24:CD26"/>
    <mergeCell ref="CE24:CE26"/>
    <mergeCell ref="CA27:CA29"/>
    <mergeCell ref="CB27:CB29"/>
    <mergeCell ref="CD27:CD29"/>
    <mergeCell ref="CE27:CE29"/>
    <mergeCell ref="CA30:CA32"/>
    <mergeCell ref="CB30:CB32"/>
    <mergeCell ref="CD30:CD32"/>
    <mergeCell ref="CE30:CE32"/>
    <mergeCell ref="CD51:CD53"/>
    <mergeCell ref="CE51:CE53"/>
    <mergeCell ref="CA54:CA56"/>
    <mergeCell ref="CB54:CB56"/>
    <mergeCell ref="CD54:CD56"/>
    <mergeCell ref="CE54:CE56"/>
    <mergeCell ref="CA57:CA59"/>
    <mergeCell ref="CB57:CB59"/>
    <mergeCell ref="CD57:CD59"/>
    <mergeCell ref="CE57:CE59"/>
    <mergeCell ref="CD42:CD44"/>
    <mergeCell ref="CE42:CE44"/>
    <mergeCell ref="CA45:CA47"/>
    <mergeCell ref="CB45:CB47"/>
    <mergeCell ref="CD45:CD47"/>
    <mergeCell ref="CE45:CE47"/>
    <mergeCell ref="CA48:CA50"/>
    <mergeCell ref="CB48:CB50"/>
    <mergeCell ref="CD48:CD50"/>
    <mergeCell ref="CE48:CE50"/>
    <mergeCell ref="CE60:CE62"/>
    <mergeCell ref="CA63:CA65"/>
    <mergeCell ref="CB63:CB65"/>
    <mergeCell ref="CD63:CD65"/>
    <mergeCell ref="CE63:CE65"/>
    <mergeCell ref="CA66:CA68"/>
    <mergeCell ref="CB66:CB68"/>
    <mergeCell ref="CD66:CD68"/>
    <mergeCell ref="CE66:CE68"/>
    <mergeCell ref="CA87:CA89"/>
    <mergeCell ref="CB87:CB89"/>
    <mergeCell ref="CD87:CD89"/>
    <mergeCell ref="CE87:CE89"/>
    <mergeCell ref="CA90:CA92"/>
    <mergeCell ref="CB90:CB92"/>
    <mergeCell ref="CD90:CD92"/>
    <mergeCell ref="CE90:CE92"/>
    <mergeCell ref="CB78:CB80"/>
    <mergeCell ref="CD78:CD80"/>
    <mergeCell ref="CE78:CE80"/>
    <mergeCell ref="CA81:CA83"/>
    <mergeCell ref="CB81:CB83"/>
    <mergeCell ref="CD81:CD83"/>
    <mergeCell ref="CE81:CE83"/>
    <mergeCell ref="CA84:CA86"/>
    <mergeCell ref="CB84:CB86"/>
    <mergeCell ref="CD84:CD86"/>
    <mergeCell ref="CE84:CE86"/>
    <mergeCell ref="CK15:CK17"/>
    <mergeCell ref="CL15:CL17"/>
    <mergeCell ref="CN15:CN17"/>
    <mergeCell ref="CO15:CO17"/>
    <mergeCell ref="CK18:CK20"/>
    <mergeCell ref="CL18:CL20"/>
    <mergeCell ref="CN18:CN20"/>
    <mergeCell ref="CO18:CO20"/>
    <mergeCell ref="CK21:CK23"/>
    <mergeCell ref="CL21:CL23"/>
    <mergeCell ref="CN21:CN23"/>
    <mergeCell ref="CO21:CO23"/>
    <mergeCell ref="CK6:CK8"/>
    <mergeCell ref="CL6:CL8"/>
    <mergeCell ref="CN6:CN8"/>
    <mergeCell ref="CO6:CO8"/>
    <mergeCell ref="CK9:CK11"/>
    <mergeCell ref="CL9:CL11"/>
    <mergeCell ref="CN9:CN11"/>
    <mergeCell ref="CO9:CO11"/>
    <mergeCell ref="CK12:CK14"/>
    <mergeCell ref="CL12:CL14"/>
    <mergeCell ref="CN12:CN14"/>
    <mergeCell ref="CO12:CO14"/>
    <mergeCell ref="CK33:CK35"/>
    <mergeCell ref="CL33:CL35"/>
    <mergeCell ref="CN33:CN35"/>
    <mergeCell ref="CO33:CO35"/>
    <mergeCell ref="CK36:CK38"/>
    <mergeCell ref="CL36:CL38"/>
    <mergeCell ref="CN36:CN38"/>
    <mergeCell ref="CO36:CO38"/>
    <mergeCell ref="CK39:CK41"/>
    <mergeCell ref="CL39:CL41"/>
    <mergeCell ref="CN39:CN41"/>
    <mergeCell ref="CO39:CO41"/>
    <mergeCell ref="CK24:CK26"/>
    <mergeCell ref="CL24:CL26"/>
    <mergeCell ref="CN24:CN26"/>
    <mergeCell ref="CO24:CO26"/>
    <mergeCell ref="CK27:CK29"/>
    <mergeCell ref="CL27:CL29"/>
    <mergeCell ref="CN27:CN29"/>
    <mergeCell ref="CO27:CO29"/>
    <mergeCell ref="CK30:CK32"/>
    <mergeCell ref="CL30:CL32"/>
    <mergeCell ref="CN30:CN32"/>
    <mergeCell ref="CO30:CO32"/>
    <mergeCell ref="CK51:CK53"/>
    <mergeCell ref="CL51:CL53"/>
    <mergeCell ref="CN51:CN53"/>
    <mergeCell ref="CO51:CO53"/>
    <mergeCell ref="CK54:CK56"/>
    <mergeCell ref="CL54:CL56"/>
    <mergeCell ref="CN54:CN56"/>
    <mergeCell ref="CO54:CO56"/>
    <mergeCell ref="CK57:CK59"/>
    <mergeCell ref="CL57:CL59"/>
    <mergeCell ref="CN57:CN59"/>
    <mergeCell ref="CO57:CO59"/>
    <mergeCell ref="CK42:CK44"/>
    <mergeCell ref="CL42:CL44"/>
    <mergeCell ref="CN42:CN44"/>
    <mergeCell ref="CO42:CO44"/>
    <mergeCell ref="CK45:CK47"/>
    <mergeCell ref="CL45:CL47"/>
    <mergeCell ref="CN45:CN47"/>
    <mergeCell ref="CO45:CO47"/>
    <mergeCell ref="CK48:CK50"/>
    <mergeCell ref="CL48:CL50"/>
    <mergeCell ref="CN48:CN50"/>
    <mergeCell ref="CO48:CO50"/>
    <mergeCell ref="CK78:CK80"/>
    <mergeCell ref="CL78:CL80"/>
    <mergeCell ref="CN78:CN80"/>
    <mergeCell ref="CO78:CO80"/>
    <mergeCell ref="CK81:CK83"/>
    <mergeCell ref="CL81:CL83"/>
    <mergeCell ref="CN81:CN83"/>
    <mergeCell ref="CO81:CO83"/>
    <mergeCell ref="CK84:CK86"/>
    <mergeCell ref="CL84:CL86"/>
    <mergeCell ref="CN84:CN86"/>
    <mergeCell ref="CO84:CO86"/>
    <mergeCell ref="CK69:CK71"/>
    <mergeCell ref="CL69:CL71"/>
    <mergeCell ref="CN69:CN71"/>
    <mergeCell ref="CO69:CO71"/>
    <mergeCell ref="CK72:CK74"/>
    <mergeCell ref="CL72:CL74"/>
    <mergeCell ref="CN72:CN74"/>
    <mergeCell ref="CO72:CO74"/>
    <mergeCell ref="CK75:CK77"/>
    <mergeCell ref="CL75:CL77"/>
    <mergeCell ref="CN75:CN77"/>
    <mergeCell ref="CO75:CO77"/>
    <mergeCell ref="CU6:CU8"/>
    <mergeCell ref="CV6:CV8"/>
    <mergeCell ref="CX6:CX8"/>
    <mergeCell ref="CY6:CY8"/>
    <mergeCell ref="CU9:CU11"/>
    <mergeCell ref="CV9:CV11"/>
    <mergeCell ref="CX9:CX11"/>
    <mergeCell ref="CY9:CY11"/>
    <mergeCell ref="CU12:CU14"/>
    <mergeCell ref="CV12:CV14"/>
    <mergeCell ref="CX12:CX14"/>
    <mergeCell ref="CY12:CY14"/>
    <mergeCell ref="CK87:CK89"/>
    <mergeCell ref="CL87:CL89"/>
    <mergeCell ref="CN87:CN89"/>
    <mergeCell ref="CO87:CO89"/>
    <mergeCell ref="CK90:CK92"/>
    <mergeCell ref="CL90:CL92"/>
    <mergeCell ref="CN90:CN92"/>
    <mergeCell ref="CO90:CO92"/>
    <mergeCell ref="CK60:CK62"/>
    <mergeCell ref="CL60:CL62"/>
    <mergeCell ref="CN60:CN62"/>
    <mergeCell ref="CO60:CO62"/>
    <mergeCell ref="CK63:CK65"/>
    <mergeCell ref="CL63:CL65"/>
    <mergeCell ref="CN63:CN65"/>
    <mergeCell ref="CO63:CO65"/>
    <mergeCell ref="CK66:CK68"/>
    <mergeCell ref="CL66:CL68"/>
    <mergeCell ref="CN66:CN68"/>
    <mergeCell ref="CO66:CO68"/>
    <mergeCell ref="CU24:CU26"/>
    <mergeCell ref="CV24:CV26"/>
    <mergeCell ref="CX24:CX26"/>
    <mergeCell ref="CY24:CY26"/>
    <mergeCell ref="CU27:CU29"/>
    <mergeCell ref="CV27:CV29"/>
    <mergeCell ref="CX27:CX29"/>
    <mergeCell ref="CY27:CY29"/>
    <mergeCell ref="CU30:CU32"/>
    <mergeCell ref="CV30:CV32"/>
    <mergeCell ref="CX30:CX32"/>
    <mergeCell ref="CY30:CY32"/>
    <mergeCell ref="CU15:CU17"/>
    <mergeCell ref="CV15:CV17"/>
    <mergeCell ref="CX15:CX17"/>
    <mergeCell ref="CY15:CY17"/>
    <mergeCell ref="CU18:CU20"/>
    <mergeCell ref="CV18:CV20"/>
    <mergeCell ref="CX18:CX20"/>
    <mergeCell ref="CY18:CY20"/>
    <mergeCell ref="CU21:CU23"/>
    <mergeCell ref="CV21:CV23"/>
    <mergeCell ref="CX21:CX23"/>
    <mergeCell ref="CY21:CY23"/>
    <mergeCell ref="CU42:CU44"/>
    <mergeCell ref="CV42:CV44"/>
    <mergeCell ref="CX42:CX44"/>
    <mergeCell ref="CY42:CY44"/>
    <mergeCell ref="CU45:CU47"/>
    <mergeCell ref="CV45:CV47"/>
    <mergeCell ref="CX45:CX47"/>
    <mergeCell ref="CY45:CY47"/>
    <mergeCell ref="CU48:CU50"/>
    <mergeCell ref="CV48:CV50"/>
    <mergeCell ref="CX48:CX50"/>
    <mergeCell ref="CY48:CY50"/>
    <mergeCell ref="CU33:CU35"/>
    <mergeCell ref="CV33:CV35"/>
    <mergeCell ref="CX33:CX35"/>
    <mergeCell ref="CY33:CY35"/>
    <mergeCell ref="CU36:CU38"/>
    <mergeCell ref="CV36:CV38"/>
    <mergeCell ref="CX36:CX38"/>
    <mergeCell ref="CY36:CY38"/>
    <mergeCell ref="CU39:CU41"/>
    <mergeCell ref="CV39:CV41"/>
    <mergeCell ref="CX39:CX41"/>
    <mergeCell ref="CY39:CY41"/>
    <mergeCell ref="CU60:CU62"/>
    <mergeCell ref="CV60:CV62"/>
    <mergeCell ref="CX60:CX62"/>
    <mergeCell ref="CY60:CY62"/>
    <mergeCell ref="CU63:CU65"/>
    <mergeCell ref="CV63:CV65"/>
    <mergeCell ref="CX63:CX65"/>
    <mergeCell ref="CY63:CY65"/>
    <mergeCell ref="CU66:CU68"/>
    <mergeCell ref="CV66:CV68"/>
    <mergeCell ref="CX66:CX68"/>
    <mergeCell ref="CY66:CY68"/>
    <mergeCell ref="CU51:CU53"/>
    <mergeCell ref="CV51:CV53"/>
    <mergeCell ref="CX51:CX53"/>
    <mergeCell ref="CY51:CY53"/>
    <mergeCell ref="CU54:CU56"/>
    <mergeCell ref="CV54:CV56"/>
    <mergeCell ref="CX54:CX56"/>
    <mergeCell ref="CY54:CY56"/>
    <mergeCell ref="CU57:CU59"/>
    <mergeCell ref="CV57:CV59"/>
    <mergeCell ref="CX57:CX59"/>
    <mergeCell ref="CY57:CY59"/>
    <mergeCell ref="CV78:CV80"/>
    <mergeCell ref="CX78:CX80"/>
    <mergeCell ref="CY78:CY80"/>
    <mergeCell ref="CU81:CU83"/>
    <mergeCell ref="CV81:CV83"/>
    <mergeCell ref="CX81:CX83"/>
    <mergeCell ref="CY81:CY83"/>
    <mergeCell ref="CU84:CU86"/>
    <mergeCell ref="CV84:CV86"/>
    <mergeCell ref="CX84:CX86"/>
    <mergeCell ref="CY84:CY86"/>
    <mergeCell ref="CU69:CU71"/>
    <mergeCell ref="CV69:CV71"/>
    <mergeCell ref="CX69:CX71"/>
    <mergeCell ref="CY69:CY71"/>
    <mergeCell ref="CU72:CU74"/>
    <mergeCell ref="CV72:CV74"/>
    <mergeCell ref="CX72:CX74"/>
    <mergeCell ref="CY72:CY74"/>
    <mergeCell ref="CU75:CU77"/>
    <mergeCell ref="CV75:CV77"/>
    <mergeCell ref="CX75:CX77"/>
    <mergeCell ref="CY75:CY77"/>
    <mergeCell ref="CU96:CU98"/>
    <mergeCell ref="CV96:CV98"/>
    <mergeCell ref="CX96:CX98"/>
    <mergeCell ref="CY96:CY98"/>
    <mergeCell ref="CU99:CU104"/>
    <mergeCell ref="CV99:CV104"/>
    <mergeCell ref="CX99:CX104"/>
    <mergeCell ref="CY99:CY104"/>
    <mergeCell ref="DE6:DE8"/>
    <mergeCell ref="DE15:DE17"/>
    <mergeCell ref="DE24:DE26"/>
    <mergeCell ref="DE33:DE35"/>
    <mergeCell ref="DE42:DE44"/>
    <mergeCell ref="DE51:DE53"/>
    <mergeCell ref="DE60:DE62"/>
    <mergeCell ref="DE69:DE71"/>
    <mergeCell ref="DE78:DE80"/>
    <mergeCell ref="DE87:DE89"/>
    <mergeCell ref="DE96:DE98"/>
    <mergeCell ref="CU87:CU89"/>
    <mergeCell ref="CV87:CV89"/>
    <mergeCell ref="CX87:CX89"/>
    <mergeCell ref="CY87:CY89"/>
    <mergeCell ref="CU90:CU92"/>
    <mergeCell ref="CV90:CV92"/>
    <mergeCell ref="CX90:CX92"/>
    <mergeCell ref="CY90:CY92"/>
    <mergeCell ref="CU93:CU95"/>
    <mergeCell ref="CV93:CV95"/>
    <mergeCell ref="CX93:CX95"/>
    <mergeCell ref="CY93:CY95"/>
    <mergeCell ref="CU78:CU80"/>
    <mergeCell ref="DF15:DF17"/>
    <mergeCell ref="DH15:DH17"/>
    <mergeCell ref="DI15:DI17"/>
    <mergeCell ref="DE18:DE20"/>
    <mergeCell ref="DF18:DF20"/>
    <mergeCell ref="DH18:DH20"/>
    <mergeCell ref="DI18:DI20"/>
    <mergeCell ref="DE21:DE23"/>
    <mergeCell ref="DF21:DF23"/>
    <mergeCell ref="DH21:DH23"/>
    <mergeCell ref="DI21:DI23"/>
    <mergeCell ref="DF6:DF8"/>
    <mergeCell ref="DH6:DH8"/>
    <mergeCell ref="DI6:DI8"/>
    <mergeCell ref="DE9:DE11"/>
    <mergeCell ref="DF9:DF11"/>
    <mergeCell ref="DH9:DH11"/>
    <mergeCell ref="DI9:DI11"/>
    <mergeCell ref="DE12:DE14"/>
    <mergeCell ref="DF12:DF14"/>
    <mergeCell ref="DH12:DH14"/>
    <mergeCell ref="DI12:DI14"/>
    <mergeCell ref="DF33:DF35"/>
    <mergeCell ref="DH33:DH35"/>
    <mergeCell ref="DI33:DI35"/>
    <mergeCell ref="DE36:DE38"/>
    <mergeCell ref="DF36:DF38"/>
    <mergeCell ref="DH36:DH38"/>
    <mergeCell ref="DI36:DI38"/>
    <mergeCell ref="DE39:DE41"/>
    <mergeCell ref="DF39:DF41"/>
    <mergeCell ref="DH39:DH41"/>
    <mergeCell ref="DI39:DI41"/>
    <mergeCell ref="DF24:DF26"/>
    <mergeCell ref="DH24:DH26"/>
    <mergeCell ref="DI24:DI26"/>
    <mergeCell ref="DE27:DE29"/>
    <mergeCell ref="DF27:DF29"/>
    <mergeCell ref="DH27:DH29"/>
    <mergeCell ref="DI27:DI29"/>
    <mergeCell ref="DE30:DE32"/>
    <mergeCell ref="DF30:DF32"/>
    <mergeCell ref="DH30:DH32"/>
    <mergeCell ref="DI30:DI32"/>
    <mergeCell ref="DF51:DF53"/>
    <mergeCell ref="DH51:DH53"/>
    <mergeCell ref="DI51:DI53"/>
    <mergeCell ref="DE54:DE56"/>
    <mergeCell ref="DF54:DF56"/>
    <mergeCell ref="DH54:DH56"/>
    <mergeCell ref="DI54:DI56"/>
    <mergeCell ref="DE57:DE59"/>
    <mergeCell ref="DF57:DF59"/>
    <mergeCell ref="DH57:DH59"/>
    <mergeCell ref="DI57:DI59"/>
    <mergeCell ref="DF42:DF44"/>
    <mergeCell ref="DH42:DH44"/>
    <mergeCell ref="DI42:DI44"/>
    <mergeCell ref="DE45:DE47"/>
    <mergeCell ref="DF45:DF47"/>
    <mergeCell ref="DH45:DH47"/>
    <mergeCell ref="DI45:DI47"/>
    <mergeCell ref="DE48:DE50"/>
    <mergeCell ref="DF48:DF50"/>
    <mergeCell ref="DH48:DH50"/>
    <mergeCell ref="DI48:DI50"/>
    <mergeCell ref="DF69:DF71"/>
    <mergeCell ref="DH69:DH71"/>
    <mergeCell ref="DI69:DI71"/>
    <mergeCell ref="DE72:DE74"/>
    <mergeCell ref="DF72:DF74"/>
    <mergeCell ref="DH72:DH74"/>
    <mergeCell ref="DI72:DI74"/>
    <mergeCell ref="DE75:DE77"/>
    <mergeCell ref="DF75:DF77"/>
    <mergeCell ref="DH75:DH77"/>
    <mergeCell ref="DI75:DI77"/>
    <mergeCell ref="DF60:DF62"/>
    <mergeCell ref="DH60:DH62"/>
    <mergeCell ref="DI60:DI62"/>
    <mergeCell ref="DE63:DE65"/>
    <mergeCell ref="DF63:DF65"/>
    <mergeCell ref="DH63:DH65"/>
    <mergeCell ref="DI63:DI65"/>
    <mergeCell ref="DE66:DE68"/>
    <mergeCell ref="DF66:DF68"/>
    <mergeCell ref="DH66:DH68"/>
    <mergeCell ref="DI66:DI68"/>
    <mergeCell ref="DF87:DF89"/>
    <mergeCell ref="DH87:DH89"/>
    <mergeCell ref="DI87:DI89"/>
    <mergeCell ref="DE90:DE92"/>
    <mergeCell ref="DF90:DF92"/>
    <mergeCell ref="DH90:DH92"/>
    <mergeCell ref="DI90:DI92"/>
    <mergeCell ref="DE93:DE95"/>
    <mergeCell ref="DF93:DF95"/>
    <mergeCell ref="DH93:DH95"/>
    <mergeCell ref="DI93:DI95"/>
    <mergeCell ref="DF78:DF80"/>
    <mergeCell ref="DH78:DH80"/>
    <mergeCell ref="DI78:DI80"/>
    <mergeCell ref="DE81:DE83"/>
    <mergeCell ref="DF81:DF83"/>
    <mergeCell ref="DH81:DH83"/>
    <mergeCell ref="DI81:DI83"/>
    <mergeCell ref="DE84:DE86"/>
    <mergeCell ref="DF84:DF86"/>
    <mergeCell ref="DH84:DH86"/>
    <mergeCell ref="DI84:DI86"/>
    <mergeCell ref="DR6:DR8"/>
    <mergeCell ref="DS6:DS8"/>
    <mergeCell ref="DO9:DO11"/>
    <mergeCell ref="DP9:DP11"/>
    <mergeCell ref="DR9:DR11"/>
    <mergeCell ref="DS9:DS11"/>
    <mergeCell ref="DO12:DO14"/>
    <mergeCell ref="DP12:DP14"/>
    <mergeCell ref="DR12:DR14"/>
    <mergeCell ref="DS12:DS14"/>
    <mergeCell ref="DF96:DF98"/>
    <mergeCell ref="DH96:DH98"/>
    <mergeCell ref="DI96:DI98"/>
    <mergeCell ref="DE99:DE104"/>
    <mergeCell ref="DF99:DF104"/>
    <mergeCell ref="DH99:DH104"/>
    <mergeCell ref="DI99:DI104"/>
    <mergeCell ref="DO6:DO8"/>
    <mergeCell ref="DP6:DP8"/>
    <mergeCell ref="DO15:DO17"/>
    <mergeCell ref="DP15:DP17"/>
    <mergeCell ref="DO24:DO26"/>
    <mergeCell ref="DP24:DP26"/>
    <mergeCell ref="DO33:DO35"/>
    <mergeCell ref="DP33:DP35"/>
    <mergeCell ref="DO42:DO44"/>
    <mergeCell ref="DP42:DP44"/>
    <mergeCell ref="DO51:DO53"/>
    <mergeCell ref="DP51:DP53"/>
    <mergeCell ref="DO60:DO62"/>
    <mergeCell ref="DP60:DP62"/>
    <mergeCell ref="DO69:DO71"/>
    <mergeCell ref="DR24:DR26"/>
    <mergeCell ref="DS24:DS26"/>
    <mergeCell ref="DO27:DO29"/>
    <mergeCell ref="DP27:DP29"/>
    <mergeCell ref="DR27:DR29"/>
    <mergeCell ref="DS27:DS29"/>
    <mergeCell ref="DO30:DO32"/>
    <mergeCell ref="DP30:DP32"/>
    <mergeCell ref="DR30:DR32"/>
    <mergeCell ref="DS30:DS32"/>
    <mergeCell ref="DR15:DR17"/>
    <mergeCell ref="DS15:DS17"/>
    <mergeCell ref="DO18:DO20"/>
    <mergeCell ref="DP18:DP20"/>
    <mergeCell ref="DR18:DR20"/>
    <mergeCell ref="DS18:DS20"/>
    <mergeCell ref="DO21:DO23"/>
    <mergeCell ref="DP21:DP23"/>
    <mergeCell ref="DR21:DR23"/>
    <mergeCell ref="DS21:DS23"/>
    <mergeCell ref="DR42:DR44"/>
    <mergeCell ref="DS42:DS44"/>
    <mergeCell ref="DO45:DO47"/>
    <mergeCell ref="DP45:DP47"/>
    <mergeCell ref="DR45:DR47"/>
    <mergeCell ref="DS45:DS47"/>
    <mergeCell ref="DO48:DO50"/>
    <mergeCell ref="DP48:DP50"/>
    <mergeCell ref="DR48:DR50"/>
    <mergeCell ref="DS48:DS50"/>
    <mergeCell ref="DR33:DR35"/>
    <mergeCell ref="DS33:DS35"/>
    <mergeCell ref="DO36:DO38"/>
    <mergeCell ref="DP36:DP38"/>
    <mergeCell ref="DR36:DR38"/>
    <mergeCell ref="DS36:DS38"/>
    <mergeCell ref="DO39:DO41"/>
    <mergeCell ref="DP39:DP41"/>
    <mergeCell ref="DR39:DR41"/>
    <mergeCell ref="DS39:DS41"/>
    <mergeCell ref="DR60:DR62"/>
    <mergeCell ref="DS60:DS62"/>
    <mergeCell ref="DO63:DO65"/>
    <mergeCell ref="DP63:DP65"/>
    <mergeCell ref="DR63:DR65"/>
    <mergeCell ref="DS63:DS65"/>
    <mergeCell ref="DO66:DO68"/>
    <mergeCell ref="DP66:DP68"/>
    <mergeCell ref="DR66:DR68"/>
    <mergeCell ref="DS66:DS68"/>
    <mergeCell ref="DR51:DR53"/>
    <mergeCell ref="DS51:DS53"/>
    <mergeCell ref="DO54:DO56"/>
    <mergeCell ref="DP54:DP56"/>
    <mergeCell ref="DR54:DR56"/>
    <mergeCell ref="DS54:DS56"/>
    <mergeCell ref="DO57:DO59"/>
    <mergeCell ref="DP57:DP59"/>
    <mergeCell ref="DR57:DR59"/>
    <mergeCell ref="DS57:DS59"/>
    <mergeCell ref="DR78:DR80"/>
    <mergeCell ref="DS78:DS80"/>
    <mergeCell ref="DO81:DO83"/>
    <mergeCell ref="DP81:DP83"/>
    <mergeCell ref="DR81:DR83"/>
    <mergeCell ref="DS81:DS83"/>
    <mergeCell ref="DO84:DO86"/>
    <mergeCell ref="DP84:DP86"/>
    <mergeCell ref="DR84:DR86"/>
    <mergeCell ref="DS84:DS86"/>
    <mergeCell ref="DR69:DR71"/>
    <mergeCell ref="DS69:DS71"/>
    <mergeCell ref="DO72:DO74"/>
    <mergeCell ref="DP72:DP74"/>
    <mergeCell ref="DR72:DR74"/>
    <mergeCell ref="DS72:DS74"/>
    <mergeCell ref="DO75:DO77"/>
    <mergeCell ref="DP75:DP77"/>
    <mergeCell ref="DR75:DR77"/>
    <mergeCell ref="DS75:DS77"/>
    <mergeCell ref="DP69:DP71"/>
    <mergeCell ref="DO78:DO80"/>
    <mergeCell ref="DO96:DO98"/>
    <mergeCell ref="DP96:DP98"/>
    <mergeCell ref="DR96:DR98"/>
    <mergeCell ref="DS96:DS98"/>
    <mergeCell ref="DO99:DO104"/>
    <mergeCell ref="DP99:DP104"/>
    <mergeCell ref="DR99:DR104"/>
    <mergeCell ref="DS99:DS104"/>
    <mergeCell ref="DY6:DY8"/>
    <mergeCell ref="DY15:DY17"/>
    <mergeCell ref="DY24:DY26"/>
    <mergeCell ref="DY33:DY35"/>
    <mergeCell ref="DY42:DY44"/>
    <mergeCell ref="DY51:DY53"/>
    <mergeCell ref="DY60:DY62"/>
    <mergeCell ref="DY69:DY71"/>
    <mergeCell ref="DY78:DY80"/>
    <mergeCell ref="DY87:DY89"/>
    <mergeCell ref="DY96:DY98"/>
    <mergeCell ref="DO87:DO89"/>
    <mergeCell ref="DP87:DP89"/>
    <mergeCell ref="DR87:DR89"/>
    <mergeCell ref="DS87:DS89"/>
    <mergeCell ref="DO90:DO92"/>
    <mergeCell ref="DP90:DP92"/>
    <mergeCell ref="DR90:DR92"/>
    <mergeCell ref="DS90:DS92"/>
    <mergeCell ref="DO93:DO95"/>
    <mergeCell ref="DP93:DP95"/>
    <mergeCell ref="DR93:DR95"/>
    <mergeCell ref="DS93:DS95"/>
    <mergeCell ref="DP78:DP80"/>
    <mergeCell ref="DZ15:DZ17"/>
    <mergeCell ref="EB15:EB17"/>
    <mergeCell ref="EC15:EC17"/>
    <mergeCell ref="DY18:DY20"/>
    <mergeCell ref="DZ18:DZ20"/>
    <mergeCell ref="EB18:EB20"/>
    <mergeCell ref="EC18:EC20"/>
    <mergeCell ref="DY21:DY23"/>
    <mergeCell ref="DZ21:DZ23"/>
    <mergeCell ref="EB21:EB23"/>
    <mergeCell ref="EC21:EC23"/>
    <mergeCell ref="DZ6:DZ8"/>
    <mergeCell ref="EB6:EB8"/>
    <mergeCell ref="EC6:EC8"/>
    <mergeCell ref="DY9:DY11"/>
    <mergeCell ref="DZ9:DZ11"/>
    <mergeCell ref="EB9:EB11"/>
    <mergeCell ref="EC9:EC11"/>
    <mergeCell ref="DY12:DY14"/>
    <mergeCell ref="DZ12:DZ14"/>
    <mergeCell ref="EB12:EB14"/>
    <mergeCell ref="EC12:EC14"/>
    <mergeCell ref="DZ33:DZ35"/>
    <mergeCell ref="EB33:EB35"/>
    <mergeCell ref="EC33:EC35"/>
    <mergeCell ref="DY36:DY38"/>
    <mergeCell ref="DZ36:DZ38"/>
    <mergeCell ref="EB36:EB38"/>
    <mergeCell ref="EC36:EC38"/>
    <mergeCell ref="DY39:DY41"/>
    <mergeCell ref="DZ39:DZ41"/>
    <mergeCell ref="EB39:EB41"/>
    <mergeCell ref="EC39:EC41"/>
    <mergeCell ref="DZ24:DZ26"/>
    <mergeCell ref="EB24:EB26"/>
    <mergeCell ref="EC24:EC26"/>
    <mergeCell ref="DY27:DY29"/>
    <mergeCell ref="DZ27:DZ29"/>
    <mergeCell ref="EB27:EB29"/>
    <mergeCell ref="EC27:EC29"/>
    <mergeCell ref="DY30:DY32"/>
    <mergeCell ref="DZ30:DZ32"/>
    <mergeCell ref="EB30:EB32"/>
    <mergeCell ref="EC30:EC32"/>
    <mergeCell ref="DZ51:DZ53"/>
    <mergeCell ref="EB51:EB53"/>
    <mergeCell ref="EC51:EC53"/>
    <mergeCell ref="DY54:DY56"/>
    <mergeCell ref="DZ54:DZ56"/>
    <mergeCell ref="EB54:EB56"/>
    <mergeCell ref="EC54:EC56"/>
    <mergeCell ref="DY57:DY59"/>
    <mergeCell ref="DZ57:DZ59"/>
    <mergeCell ref="EB57:EB59"/>
    <mergeCell ref="EC57:EC59"/>
    <mergeCell ref="DZ42:DZ44"/>
    <mergeCell ref="EB42:EB44"/>
    <mergeCell ref="EC42:EC44"/>
    <mergeCell ref="DY45:DY47"/>
    <mergeCell ref="DZ45:DZ47"/>
    <mergeCell ref="EB45:EB47"/>
    <mergeCell ref="EC45:EC47"/>
    <mergeCell ref="DY48:DY50"/>
    <mergeCell ref="DZ48:DZ50"/>
    <mergeCell ref="EB48:EB50"/>
    <mergeCell ref="EC48:EC50"/>
    <mergeCell ref="EC81:EC83"/>
    <mergeCell ref="DY84:DY86"/>
    <mergeCell ref="DZ84:DZ86"/>
    <mergeCell ref="EB84:EB86"/>
    <mergeCell ref="EC84:EC86"/>
    <mergeCell ref="DZ69:DZ71"/>
    <mergeCell ref="EB69:EB71"/>
    <mergeCell ref="EC69:EC71"/>
    <mergeCell ref="DY72:DY74"/>
    <mergeCell ref="DZ72:DZ74"/>
    <mergeCell ref="EB72:EB74"/>
    <mergeCell ref="EC72:EC74"/>
    <mergeCell ref="DY75:DY77"/>
    <mergeCell ref="DZ75:DZ77"/>
    <mergeCell ref="EB75:EB77"/>
    <mergeCell ref="EC75:EC77"/>
    <mergeCell ref="DZ60:DZ62"/>
    <mergeCell ref="EB60:EB62"/>
    <mergeCell ref="EC60:EC62"/>
    <mergeCell ref="DY63:DY65"/>
    <mergeCell ref="DZ63:DZ65"/>
    <mergeCell ref="EB63:EB65"/>
    <mergeCell ref="EC63:EC65"/>
    <mergeCell ref="DY66:DY68"/>
    <mergeCell ref="DZ66:DZ68"/>
    <mergeCell ref="EB66:EB68"/>
    <mergeCell ref="EC66:EC68"/>
    <mergeCell ref="DZ96:DZ98"/>
    <mergeCell ref="EB96:EB98"/>
    <mergeCell ref="EC96:EC98"/>
    <mergeCell ref="DY99:DY104"/>
    <mergeCell ref="DZ99:DZ104"/>
    <mergeCell ref="EB99:EB104"/>
    <mergeCell ref="EC99:EC104"/>
    <mergeCell ref="B1:BD1"/>
    <mergeCell ref="BE1:BL1"/>
    <mergeCell ref="BV1:CE1"/>
    <mergeCell ref="CF1:CO1"/>
    <mergeCell ref="CP1:CY1"/>
    <mergeCell ref="CZ1:DI1"/>
    <mergeCell ref="DJ1:DS1"/>
    <mergeCell ref="DT1:EC1"/>
    <mergeCell ref="DZ87:DZ89"/>
    <mergeCell ref="EB87:EB89"/>
    <mergeCell ref="EC87:EC89"/>
    <mergeCell ref="DY90:DY92"/>
    <mergeCell ref="DZ90:DZ92"/>
    <mergeCell ref="EB90:EB92"/>
    <mergeCell ref="EC90:EC92"/>
    <mergeCell ref="DY93:DY95"/>
    <mergeCell ref="DZ93:DZ95"/>
    <mergeCell ref="EB93:EB95"/>
    <mergeCell ref="EC93:EC95"/>
    <mergeCell ref="DZ78:DZ80"/>
    <mergeCell ref="EB78:EB80"/>
    <mergeCell ref="EC78:EC80"/>
    <mergeCell ref="DY81:DY83"/>
    <mergeCell ref="DZ81:DZ83"/>
    <mergeCell ref="EB81:EB83"/>
  </mergeCells>
  <phoneticPr fontId="14" type="noConversion"/>
  <pageMargins left="0.7" right="0.7" top="0.75" bottom="0.75" header="0.3" footer="0.3"/>
  <pageSetup paperSize="9" orientation="portrait" r:id="rId1"/>
  <ignoredErrors>
    <ignoredError sqref="E6 R6 AR6 BE6 BO6 BY6 CI6 CS6 DC6 DM6 DW6 E9:E44 E45:E98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qualitative</vt:lpstr>
      <vt:lpstr>ADH-A_CE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Mia  Radovic</cp:lastModifiedBy>
  <dcterms:created xsi:type="dcterms:W3CDTF">2015-06-05T18:17:20Z</dcterms:created>
  <dcterms:modified xsi:type="dcterms:W3CDTF">2024-10-04T06:44:41Z</dcterms:modified>
</cp:coreProperties>
</file>